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9155" windowHeight="11640"/>
  </bookViews>
  <sheets>
    <sheet name="Стр.1" sheetId="1" r:id="rId1"/>
    <sheet name="Стр.2" sheetId="7" r:id="rId2"/>
    <sheet name="Стр.3" sheetId="6" r:id="rId3"/>
  </sheets>
  <definedNames>
    <definedName name="_xlnm.Print_Area" localSheetId="0">Стр.1!$A$1:$K$70</definedName>
    <definedName name="_xlnm.Print_Area" localSheetId="1">Стр.2!$A$1:$K$70</definedName>
    <definedName name="_xlnm.Print_Area" localSheetId="2">Стр.3!$A$1:$K$77</definedName>
  </definedNames>
  <calcPr calcId="145621"/>
</workbook>
</file>

<file path=xl/calcChain.xml><?xml version="1.0" encoding="utf-8"?>
<calcChain xmlns="http://schemas.openxmlformats.org/spreadsheetml/2006/main">
  <c r="K35" i="7" l="1"/>
  <c r="K62" i="1"/>
  <c r="K37" i="6"/>
  <c r="K36" i="6"/>
  <c r="K61" i="1"/>
  <c r="K29" i="7"/>
  <c r="K9" i="7"/>
  <c r="K5" i="7"/>
  <c r="K21" i="1"/>
  <c r="K68" i="7"/>
  <c r="K66" i="7"/>
  <c r="K64" i="7"/>
  <c r="K62" i="7"/>
  <c r="K38" i="1"/>
  <c r="K59" i="7"/>
  <c r="K58" i="7"/>
  <c r="K57" i="7"/>
  <c r="K56" i="7"/>
  <c r="K55" i="7"/>
  <c r="K54" i="7"/>
  <c r="K53" i="7"/>
  <c r="K52" i="7"/>
  <c r="K51" i="7"/>
  <c r="K49" i="7"/>
  <c r="K47" i="7"/>
  <c r="K45" i="7"/>
  <c r="K43" i="7"/>
  <c r="K42" i="7"/>
  <c r="K40" i="7"/>
  <c r="K39" i="7"/>
  <c r="K37" i="7"/>
  <c r="K36" i="7"/>
  <c r="K34" i="7"/>
  <c r="K33" i="7"/>
  <c r="K31" i="7"/>
  <c r="K27" i="7"/>
  <c r="K26" i="7"/>
  <c r="K25" i="7"/>
  <c r="K23" i="7"/>
  <c r="K22" i="7"/>
  <c r="K20" i="7"/>
  <c r="K19" i="7"/>
  <c r="K18" i="7"/>
  <c r="K17" i="7"/>
  <c r="K16" i="7"/>
  <c r="K14" i="7"/>
  <c r="K12" i="7"/>
  <c r="K10" i="7"/>
  <c r="K8" i="7"/>
  <c r="K6" i="7"/>
  <c r="K4" i="7"/>
  <c r="K51" i="6"/>
  <c r="K44" i="6"/>
  <c r="K42" i="6"/>
  <c r="K41" i="6"/>
  <c r="K40" i="6"/>
  <c r="K39" i="6"/>
  <c r="K34" i="6"/>
  <c r="K28" i="6"/>
  <c r="K30" i="6"/>
  <c r="K24" i="6"/>
  <c r="K22" i="6"/>
  <c r="K20" i="6"/>
  <c r="K14" i="6"/>
  <c r="K18" i="6"/>
  <c r="K17" i="6"/>
  <c r="K16" i="6"/>
  <c r="K15" i="6"/>
  <c r="K13" i="6"/>
  <c r="K12" i="6"/>
  <c r="K6" i="6"/>
  <c r="K10" i="6"/>
  <c r="K5" i="6"/>
  <c r="K4" i="6"/>
  <c r="K41" i="1"/>
  <c r="K68" i="1"/>
  <c r="K67" i="1"/>
  <c r="K66" i="1"/>
  <c r="K64" i="1"/>
  <c r="K59" i="1"/>
  <c r="K57" i="1"/>
  <c r="K56" i="1"/>
  <c r="K52" i="1"/>
  <c r="K51" i="1"/>
  <c r="K49" i="1"/>
  <c r="K48" i="1"/>
  <c r="K47" i="1"/>
  <c r="K46" i="1"/>
  <c r="K45" i="1"/>
  <c r="K44" i="1"/>
  <c r="K42" i="1"/>
  <c r="K40" i="1"/>
  <c r="K36" i="1"/>
  <c r="K31" i="1"/>
  <c r="K27" i="1"/>
  <c r="K23" i="1"/>
  <c r="K25" i="1"/>
  <c r="K20" i="1"/>
  <c r="K19" i="1"/>
  <c r="K18" i="1"/>
  <c r="K16" i="1"/>
  <c r="K14" i="1"/>
  <c r="K12" i="1"/>
  <c r="K43" i="6"/>
  <c r="K54" i="1" l="1"/>
  <c r="K26" i="6" l="1"/>
  <c r="K33" i="6"/>
  <c r="K46" i="6" l="1"/>
  <c r="K49" i="6"/>
  <c r="K8" i="6"/>
  <c r="K33" i="1"/>
  <c r="K45" i="6"/>
  <c r="K29" i="1" l="1"/>
</calcChain>
</file>

<file path=xl/sharedStrings.xml><?xml version="1.0" encoding="utf-8"?>
<sst xmlns="http://schemas.openxmlformats.org/spreadsheetml/2006/main" count="698" uniqueCount="335">
  <si>
    <t>Вредный объект</t>
  </si>
  <si>
    <t>Однолетние двудольные и злаковые сорняки</t>
  </si>
  <si>
    <t>…</t>
  </si>
  <si>
    <t>Уважаемые Земледельцы !!!</t>
  </si>
  <si>
    <t>Актара, ВДГ</t>
  </si>
  <si>
    <t>Упаковка</t>
  </si>
  <si>
    <t>Картофель</t>
  </si>
  <si>
    <t>Максим,  КС</t>
  </si>
  <si>
    <t>Пшеница, ячмень, овес</t>
  </si>
  <si>
    <t>Однолетние и многолетние двудольные сорняки</t>
  </si>
  <si>
    <t xml:space="preserve">Однолетние двудольные </t>
  </si>
  <si>
    <t>ПРОТРАВИТЕЛИ  СЕМЯН</t>
  </si>
  <si>
    <t>ГЕРБИЦИДЫ</t>
  </si>
  <si>
    <t>Свекла, картофель, морковь, лук, лен, соя</t>
  </si>
  <si>
    <t>Однолетние и многолетние злаковые сорняки, в т.ч. пырей</t>
  </si>
  <si>
    <t>Основная культура, обрабатываемый объект</t>
  </si>
  <si>
    <t xml:space="preserve">Клещи, тли, блошки, мухи, моли, мертвоеды, трипсы  </t>
  </si>
  <si>
    <t>ФУНГИЦИДЫ</t>
  </si>
  <si>
    <t>Фитофтороз, альтернариоз, пероноспороз</t>
  </si>
  <si>
    <t>ДЕСИКАНТЫ</t>
  </si>
  <si>
    <t>Десикация</t>
  </si>
  <si>
    <t xml:space="preserve">Зерновые, свекла, соя, яблоня, смородина </t>
  </si>
  <si>
    <t xml:space="preserve">Мучнистая роса, плесень снежная, церкоспороз и др. </t>
  </si>
  <si>
    <t>РЕКВИЗИТЫ:</t>
  </si>
  <si>
    <t>Пшеница, ячмень, рожь, овес, просо, лен</t>
  </si>
  <si>
    <t>Пшеница, ячмень</t>
  </si>
  <si>
    <t>Головня, гнили корневые, плесневение, септориоз, плесень</t>
  </si>
  <si>
    <t xml:space="preserve">Картофель, горох, зерновые, лен, клевер </t>
  </si>
  <si>
    <t>Зернохранилища,
зерно, крупа, мука</t>
  </si>
  <si>
    <t>Комплекс болезней</t>
  </si>
  <si>
    <t>Пума Супер 7,5, ЭМВ</t>
  </si>
  <si>
    <t xml:space="preserve">Злаковые и некотор. двудольные </t>
  </si>
  <si>
    <t>ИНСЕКТИЦИДЫ и АКАРИЦИДЫ</t>
  </si>
  <si>
    <t>Картофель, томаты, люцерна</t>
  </si>
  <si>
    <t xml:space="preserve">Сахарная, кормовая свекла </t>
  </si>
  <si>
    <t>Однолетние двудольные и некоторые однолетние злаковые</t>
  </si>
  <si>
    <t xml:space="preserve">Грызуны, долгоносики, зерновки, клещи, точильщики </t>
  </si>
  <si>
    <t>КАК  НАС  НАЙТИ:</t>
  </si>
  <si>
    <t>Пшеница</t>
  </si>
  <si>
    <t>Лук, чеснок, подсолнечник</t>
  </si>
  <si>
    <t>Прилипатель</t>
  </si>
  <si>
    <t>Агритокс, ВК</t>
  </si>
  <si>
    <t>Пеннкоцеб, СП</t>
  </si>
  <si>
    <t>Пшеница, ячмень, овёс</t>
  </si>
  <si>
    <t>Танос, ВДГ</t>
  </si>
  <si>
    <t>Общество с ограниченной ответственностью</t>
  </si>
  <si>
    <t xml:space="preserve">Конфидор Экстра, ВДГ    </t>
  </si>
  <si>
    <t>Секатор Турбо, МД</t>
  </si>
  <si>
    <t>Пшеница, ячмень, овес, рожь, кукуруза, просо</t>
  </si>
  <si>
    <t>Однолетние и многолетние двудольные сорняки, виды осота</t>
  </si>
  <si>
    <t xml:space="preserve">ПОВЕРХНОСТНО - АКТИВНЫЕ  ВЕЩЕСТВА (ПРИЛИПАТЕЛЬ) </t>
  </si>
  <si>
    <t>Престиж, КС</t>
  </si>
  <si>
    <t>Микроудобрение с NPK. Листовая подкормка по вегетации</t>
  </si>
  <si>
    <t>Новосил</t>
  </si>
  <si>
    <t>Инфинито, КС</t>
  </si>
  <si>
    <t>Фитофтороз</t>
  </si>
  <si>
    <t>МИКРОУДОБРЕНИЯ  И  СТИМУЛЯТОРЫ РОСТА</t>
  </si>
  <si>
    <t xml:space="preserve">Каратэ Зеон, МКС </t>
  </si>
  <si>
    <t>Регент, ВДГ</t>
  </si>
  <si>
    <t>Тренд 90, Ж</t>
  </si>
  <si>
    <t>Цена по предоплате,    руб/кг(л)</t>
  </si>
  <si>
    <t>Сплошное действие</t>
  </si>
  <si>
    <t xml:space="preserve">Белянки, совки, тли, блошки, моль, мухи, клопы,  трипсы  </t>
  </si>
  <si>
    <t>4. Перечень поставляемой продукции не ограничивается данным списком.</t>
  </si>
  <si>
    <t>3. Подробный регламент применения пестицидов смотрите в «Справочнике пестицидов и агрохимикатов, разрешенных к применению на территории РФ»</t>
  </si>
  <si>
    <t xml:space="preserve">2. Прайс-лист не является основанием для окончательных расчетов. </t>
  </si>
  <si>
    <t xml:space="preserve">Фюзилад Фортэ, КЭ </t>
  </si>
  <si>
    <t>Картофель, морковь, горох, чеснок, соя, бобы</t>
  </si>
  <si>
    <t>ФУМИГАНТЫ  И  ФУНГИЦИДЫ  ДЛЯ  ОБРАБОТКИ  СКЛАДОВ</t>
  </si>
  <si>
    <t>Шашка дымовая ВИСТ</t>
  </si>
  <si>
    <t>Помещение под картофель, картофель</t>
  </si>
  <si>
    <t>Фузариоз, фомоз, ооспороз, ризоктониоз, сухая гниль</t>
  </si>
  <si>
    <t xml:space="preserve">Пантера, КЭ </t>
  </si>
  <si>
    <t xml:space="preserve">Ламадор, КС                     </t>
  </si>
  <si>
    <t>Пшеница, ячмень, рожь, овёс</t>
  </si>
  <si>
    <t>Головня, гнили корневые, септориоз, плесневение</t>
  </si>
  <si>
    <t xml:space="preserve">Пума Супер 100, КЭ  </t>
  </si>
  <si>
    <t>Свекла сахарная</t>
  </si>
  <si>
    <t>Однолетние двудольные</t>
  </si>
  <si>
    <t>Фалькон, КЭ</t>
  </si>
  <si>
    <t>Ржавчина, мучнистая роса, фузариоз, септориоз, фомоз</t>
  </si>
  <si>
    <t>Картофель, кукуруза</t>
  </si>
  <si>
    <t>Эфория, КС</t>
  </si>
  <si>
    <t>Тли, мухи, блошки, моль, совка, белянки, трипсы, зерновка</t>
  </si>
  <si>
    <t>Зенкор Ультра, КС</t>
  </si>
  <si>
    <t xml:space="preserve">Имидалит, ТПС                     </t>
  </si>
  <si>
    <t>Пшеница, капуста, рапс, картофель</t>
  </si>
  <si>
    <t>Мухи, блошки, тли, проволочники, колорадский жук</t>
  </si>
  <si>
    <t xml:space="preserve">1. Цены указаны на условиях предоплаты.      </t>
  </si>
  <si>
    <t>Бетанал 22, КЭ</t>
  </si>
  <si>
    <t xml:space="preserve">Карибу, СП      </t>
  </si>
  <si>
    <t xml:space="preserve">Титус, СТС               </t>
  </si>
  <si>
    <t xml:space="preserve">Кратерр, КС </t>
  </si>
  <si>
    <t>Гезагард, КС</t>
  </si>
  <si>
    <t>Изабион</t>
  </si>
  <si>
    <t>Капуста</t>
  </si>
  <si>
    <t>Моль, совка, белянка</t>
  </si>
  <si>
    <t>Клещи, тли, клопы, моли</t>
  </si>
  <si>
    <t>Биская, МД</t>
  </si>
  <si>
    <t>Рапс, картофель</t>
  </si>
  <si>
    <t>Цветоед, тли, галлица</t>
  </si>
  <si>
    <t>Пшеница, ячмень, рожь,                          свекла сахарная</t>
  </si>
  <si>
    <t>Бетанал Прогресс ОФ, КЭ</t>
  </si>
  <si>
    <t>Плантафид  20:20:20</t>
  </si>
  <si>
    <t xml:space="preserve">Плантафид  5:15:45 </t>
  </si>
  <si>
    <t xml:space="preserve"> Акзифор, КЭ</t>
  </si>
  <si>
    <t>Кораген, КС</t>
  </si>
  <si>
    <t>Картофель, яблоня</t>
  </si>
  <si>
    <t>Колорадский жук, плодожорка, листовертки</t>
  </si>
  <si>
    <t>Селест Топ, КС</t>
  </si>
  <si>
    <t>Пшеница, ячмень                   картофель</t>
  </si>
  <si>
    <t>Пшеница, рожь                   картофель</t>
  </si>
  <si>
    <t>Головня, гнили корневые, плесень</t>
  </si>
  <si>
    <t xml:space="preserve">Стомп Профес., МКС  </t>
  </si>
  <si>
    <t>Базагран, ВР</t>
  </si>
  <si>
    <t>Клевер, люцерна, райграс, зерновые с подсевом</t>
  </si>
  <si>
    <t>Картофель, горох, зерновые, огурцы</t>
  </si>
  <si>
    <t>Картофель, томаты, огурцы, розы</t>
  </si>
  <si>
    <t>Картофель, томаты</t>
  </si>
  <si>
    <t>Фитофтороз, альтернариоз</t>
  </si>
  <si>
    <t>Ширлан, СК</t>
  </si>
  <si>
    <t>Полирам ДФ, ВДГ</t>
  </si>
  <si>
    <t xml:space="preserve">Сертикор, КС </t>
  </si>
  <si>
    <t>Пшеница яр., ячмень яр., овес</t>
  </si>
  <si>
    <t>Головня, гнили корневые, плесневение, пятнистость</t>
  </si>
  <si>
    <t xml:space="preserve">Гоал 2Е, КЭ       </t>
  </si>
  <si>
    <t>Картофель, пшеница, рожь, горох, бобы, кукуруза</t>
  </si>
  <si>
    <t>ТМТД, ТПС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</si>
  <si>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</si>
  <si>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Альбит</t>
  </si>
  <si>
    <t xml:space="preserve">Рутер (РутМост) </t>
  </si>
  <si>
    <t xml:space="preserve">Пшеница, ячмень       </t>
  </si>
  <si>
    <t>Проклэйм, ВРГ</t>
  </si>
  <si>
    <t>Актеллик, КЭ</t>
  </si>
  <si>
    <t>Вредители запасов</t>
  </si>
  <si>
    <t>Зернохранилища, склады, зерно</t>
  </si>
  <si>
    <t>0,4…0,8 мл/м²    16,0 мл/т зерна</t>
  </si>
  <si>
    <t>10…50 г/т</t>
  </si>
  <si>
    <t>Норма расхода препарата, кг(л)/га(т)</t>
  </si>
  <si>
    <t>Командор, ВРК</t>
  </si>
  <si>
    <t>Хлебные жуки, пьявицы, хлебные блошки, черепашка</t>
  </si>
  <si>
    <t>Алфос, ТАБ</t>
  </si>
  <si>
    <t>л</t>
  </si>
  <si>
    <t>канистра</t>
  </si>
  <si>
    <t xml:space="preserve">канистра </t>
  </si>
  <si>
    <t xml:space="preserve">флакон </t>
  </si>
  <si>
    <t>кг</t>
  </si>
  <si>
    <t>пакет</t>
  </si>
  <si>
    <t>баночка</t>
  </si>
  <si>
    <t xml:space="preserve">пакет </t>
  </si>
  <si>
    <t>Однолетние двудольные сорняки</t>
  </si>
  <si>
    <t>флакон</t>
  </si>
  <si>
    <t>коробка</t>
  </si>
  <si>
    <t xml:space="preserve">мешок </t>
  </si>
  <si>
    <t>фляга</t>
  </si>
  <si>
    <t>мешок</t>
  </si>
  <si>
    <t>Комплекс вредителей и болезней</t>
  </si>
  <si>
    <t>Эместо Квантум, КС</t>
  </si>
  <si>
    <t>Консенто, КС</t>
  </si>
  <si>
    <t>Картофель,  томаты, лук, огурцы</t>
  </si>
  <si>
    <t>Картофель, томаты, лук, огурцы</t>
  </si>
  <si>
    <t>Ревус Топ, КС</t>
  </si>
  <si>
    <t>Ланнат, СП</t>
  </si>
  <si>
    <t>Магтоксин, ТАБ</t>
  </si>
  <si>
    <t>6,0 г/м³
9,0 г/т зерна</t>
  </si>
  <si>
    <t xml:space="preserve">Клещи, грызуны, долгоносики, зерновки, точильщики </t>
  </si>
  <si>
    <t>Пшеница, картофель, огурец, томат, кукуруза</t>
  </si>
  <si>
    <t>2,4…9,0 г/м³
9,0 г/т зерна</t>
  </si>
  <si>
    <t xml:space="preserve">Капустные: белянка, моль, совка, тля, луковая муха и др.
</t>
  </si>
  <si>
    <t>Стоимость упаковки,      руб.</t>
  </si>
  <si>
    <t>Стоимость упаковки,         руб.</t>
  </si>
  <si>
    <t xml:space="preserve">Проволочники, колорад. жук, хрущ, тли, совки, моль, ризоктониоз, парша </t>
  </si>
  <si>
    <t>гр</t>
  </si>
  <si>
    <t>Глобал, ВР</t>
  </si>
  <si>
    <t>Горох, соя, подсолнечник</t>
  </si>
  <si>
    <t>Двудольные и однолетние злаковые</t>
  </si>
  <si>
    <t xml:space="preserve">Стимулятор роста растений                                                                                            </t>
  </si>
  <si>
    <t xml:space="preserve">Стимулятор роста растений                                                                         </t>
  </si>
  <si>
    <t xml:space="preserve">Стимулятор роста и антистрессовая добавка                              </t>
  </si>
  <si>
    <t>Плантафид  10:54:10</t>
  </si>
  <si>
    <t>Бороплюс</t>
  </si>
  <si>
    <t>Бор. Опрыскивание  2-3 раза</t>
  </si>
  <si>
    <t>Стимулятор роста растений</t>
  </si>
  <si>
    <t>Капуста, лук, морковь</t>
  </si>
  <si>
    <t>Однолетние злаковые и двудольные</t>
  </si>
  <si>
    <t>Свекла, лук, соя</t>
  </si>
  <si>
    <t xml:space="preserve">Однолетние и многолетние злаковые </t>
  </si>
  <si>
    <t>Волиам Флекси, КС</t>
  </si>
  <si>
    <t>Картофель, яблоня, томат</t>
  </si>
  <si>
    <t>Моль, тли, плодожерка, цикадки</t>
  </si>
  <si>
    <t>Молния, КЭ</t>
  </si>
  <si>
    <t>Капуста, пшеница, ячмень, лен</t>
  </si>
  <si>
    <t>Сиамино                 Аминофол Плюс</t>
  </si>
  <si>
    <t>Террасил, КС</t>
  </si>
  <si>
    <t>Авант, КЭ</t>
  </si>
  <si>
    <t>Рапс, лук, томат,         яблоня, виноград</t>
  </si>
  <si>
    <t>Совки, листоверки, плодожерки, цветоеды, блошки</t>
  </si>
  <si>
    <t>Граунд, ВР</t>
  </si>
  <si>
    <t>Картофель, лук,                                  подсолнечник, томаты</t>
  </si>
  <si>
    <t xml:space="preserve">Пикус, КС                     </t>
  </si>
  <si>
    <t>Селест Макс, КС</t>
  </si>
  <si>
    <t>Пшеница яровая и озимая ячмень</t>
  </si>
  <si>
    <t>Пшеница, ячмень, рапс</t>
  </si>
  <si>
    <t>Префект, ВДГ</t>
  </si>
  <si>
    <t xml:space="preserve">Децис Эксперт, КЭ       </t>
  </si>
  <si>
    <t xml:space="preserve">Свекла, рапс, капуста, горох, зерновые,  яблоня  </t>
  </si>
  <si>
    <t>Мухи, блошки, тли, жужелицы</t>
  </si>
  <si>
    <t>Аксиал, КЭ</t>
  </si>
  <si>
    <t>Однолетние злаковые сорняки</t>
  </si>
  <si>
    <t>Боксер, КЭ</t>
  </si>
  <si>
    <t>Однолетние двудольные и злаковые</t>
  </si>
  <si>
    <t>Форс, Г</t>
  </si>
  <si>
    <t>Картофель, лук</t>
  </si>
  <si>
    <t>Проволочники, луковая муха</t>
  </si>
  <si>
    <t>Галера Супер 364,  ВР</t>
  </si>
  <si>
    <t>Рапс</t>
  </si>
  <si>
    <t>Однолетние и многолет. двудольные</t>
  </si>
  <si>
    <t>Дуал Голд, КЭ</t>
  </si>
  <si>
    <t>Свекла, капуста, соя, рапс, подсолнечник, кукуруза</t>
  </si>
  <si>
    <t xml:space="preserve">Однолетние злаковые и некоторые двудольные </t>
  </si>
  <si>
    <t>Ланцелот 450, ВДГ</t>
  </si>
  <si>
    <t>Биотон, ВК</t>
  </si>
  <si>
    <t>Свекла, пшеница, ячмень, рапс, кукуруза, газоны</t>
  </si>
  <si>
    <t>Виды ромашки, горца, осота и др.</t>
  </si>
  <si>
    <t>Ридомил Голд МЦ, ВДГ</t>
  </si>
  <si>
    <t>Дитан М-45, СП</t>
  </si>
  <si>
    <t>Превикур Энерджи, ВК</t>
  </si>
  <si>
    <t>Огурец, томат</t>
  </si>
  <si>
    <t>Гнили, пероноспороз, фитофтороз</t>
  </si>
  <si>
    <t>Луна Транквилити, КС</t>
  </si>
  <si>
    <t>Картофель, томат, яблоня, груша, земляника, виноград</t>
  </si>
  <si>
    <t>Свитч, ВДГ</t>
  </si>
  <si>
    <t>Томат, виноград</t>
  </si>
  <si>
    <t>Гнили</t>
  </si>
  <si>
    <t>Квадрис, СК</t>
  </si>
  <si>
    <t>Картофель, томат, лук, виноград, огурец</t>
  </si>
  <si>
    <t>Скор, КЭ</t>
  </si>
  <si>
    <t>Картофель, морковь,томат, яблоня</t>
  </si>
  <si>
    <t>Альтернариоз, мучнистая роса</t>
  </si>
  <si>
    <t>Гнили, альтернариоз, парша, фомоз, мучничная роса</t>
  </si>
  <si>
    <t>Фитофтороз, альтернариоз, парша, мучничная роса, фузариоз</t>
  </si>
  <si>
    <t>Колорадский жук, трипсы, тли</t>
  </si>
  <si>
    <t>Картофель, пшеница, ячмень</t>
  </si>
  <si>
    <t>Колорадский жук, жужелица, пьявица, клоп вредная черепашка</t>
  </si>
  <si>
    <t>г.Чебоксары, Хозяйственный проезд, д. 3а, здание "Чувашагролизинг", 1-й этаж.</t>
  </si>
  <si>
    <t>Фуфанон, КЭ</t>
  </si>
  <si>
    <t xml:space="preserve"> Тли, моли, клещи, совки, трипсы</t>
  </si>
  <si>
    <t>Зерновые, капуста, горох, лен</t>
  </si>
  <si>
    <t xml:space="preserve">Проволочники, колорадский жук, тли, ризоктониоз, парша </t>
  </si>
  <si>
    <t>Статус Макс, ВДГ</t>
  </si>
  <si>
    <t>Айвенго, КЭ</t>
  </si>
  <si>
    <t>Рапс, пшеница, ячмень, горох</t>
  </si>
  <si>
    <t>Тли, цикадки, трипсы, клопы</t>
  </si>
  <si>
    <t>Ромул, ВДГ</t>
  </si>
  <si>
    <t>Силиконовый прилипатель</t>
  </si>
  <si>
    <t>15 пакетов по 40 г</t>
  </si>
  <si>
    <t>30 пакетов по 20 г</t>
  </si>
  <si>
    <t>Свекла, пшеница,             ячмень, овес</t>
  </si>
  <si>
    <t>Виды ромашки, горца, осота, бодяка</t>
  </si>
  <si>
    <t>10 пакетов по 60 г</t>
  </si>
  <si>
    <t>Свекла, пшеница, ячмень</t>
  </si>
  <si>
    <t>Лонтрел Гранд, ВДГ</t>
  </si>
  <si>
    <t xml:space="preserve">коробка </t>
  </si>
  <si>
    <t>Би 58 Новый, КЭ</t>
  </si>
  <si>
    <t xml:space="preserve">Лейли 2000 </t>
  </si>
  <si>
    <t>Протравливание и опрыскивание  2-4 раза по вегетации</t>
  </si>
  <si>
    <t>Пшеница, ячмень, кукуруза</t>
  </si>
  <si>
    <t>Бутизан 400, КС</t>
  </si>
  <si>
    <t>Капуста, рапс, горчица</t>
  </si>
  <si>
    <t xml:space="preserve">Однолетние злаковые и двудольные </t>
  </si>
  <si>
    <t>105 руб/л</t>
  </si>
  <si>
    <t>3 л/га</t>
  </si>
  <si>
    <t xml:space="preserve">Террамет, СП       </t>
  </si>
  <si>
    <t>10 пакетов по 50 г</t>
  </si>
  <si>
    <t>Подсолнечник, картофель,                               горох, рапс</t>
  </si>
  <si>
    <t>АгроБорСа</t>
  </si>
  <si>
    <t>Стимулятор роста с бором и кальцием. Опрыскивание  1-2 раза</t>
  </si>
  <si>
    <t>Дикватерр Супер, ВР</t>
  </si>
  <si>
    <t>125 руб/л</t>
  </si>
  <si>
    <t>Реглон Форте, ВР</t>
  </si>
  <si>
    <t>Аристократ, ВР</t>
  </si>
  <si>
    <t xml:space="preserve">Свекла, хмель, капуста, горох, зерновые, яблоня </t>
  </si>
  <si>
    <t xml:space="preserve">баночка </t>
  </si>
  <si>
    <t>Однолетние и многолетние         двудольные сорняки</t>
  </si>
  <si>
    <r>
      <t xml:space="preserve">ООО  «АЛЬФА-АГРО»  </t>
    </r>
    <r>
      <rPr>
        <sz val="16"/>
        <rFont val="Times New Roman"/>
        <family val="1"/>
        <charset val="204"/>
      </rPr>
      <t xml:space="preserve">-  официальный дистрибьютор  АО "Bayer CropScience",  ЗАО "Дюпон", ООО "БАСФ",                                                                                          ООО "Syngenta",  ООО "ЗемлякоФФ Кроп Протекшен", ООО "ФМРус" предлагает со склада в г.Чебоксары:        </t>
    </r>
  </si>
  <si>
    <t>428022, г.Чебоксары, Хозяйственный проезд, д. 3а                                 тел./ факс: (8352) 70-01-20,                                                                    тел.:(8352) 70-01-10, 89170788941, 89373749883,                                 89170788550, 89170788702                                                                                              E-mail: alfa.agro21@gmail.com</t>
  </si>
  <si>
    <t>Злактерр, КЭ+Стюарт</t>
  </si>
  <si>
    <r>
      <t xml:space="preserve">Наименование препарата             </t>
    </r>
    <r>
      <rPr>
        <sz val="16"/>
        <rFont val="Arial Narrow"/>
        <family val="2"/>
      </rPr>
      <t>(аналог)</t>
    </r>
  </si>
  <si>
    <r>
      <t xml:space="preserve">Террадим, КЭ </t>
    </r>
    <r>
      <rPr>
        <sz val="16"/>
        <rFont val="Times New Roman"/>
        <family val="1"/>
      </rPr>
      <t>(Китай)</t>
    </r>
    <r>
      <rPr>
        <b/>
        <sz val="16"/>
        <rFont val="Times New Roman"/>
        <family val="1"/>
      </rPr>
      <t xml:space="preserve">       </t>
    </r>
  </si>
  <si>
    <r>
      <t xml:space="preserve">Террадим, КЭ </t>
    </r>
    <r>
      <rPr>
        <sz val="16"/>
        <rFont val="Times New Roman"/>
        <family val="1"/>
      </rPr>
      <t>(Польша)</t>
    </r>
  </si>
  <si>
    <t>Пшеница, ячмень, овёс, капуста, горох</t>
  </si>
  <si>
    <t>Однол. и многол. двудольные</t>
  </si>
  <si>
    <r>
      <t>0,4 кг/2000м</t>
    </r>
    <r>
      <rPr>
        <sz val="14"/>
        <rFont val="Calibri"/>
        <family val="2"/>
        <charset val="204"/>
      </rPr>
      <t>³       10…50 гр/тн</t>
    </r>
  </si>
  <si>
    <t>Капуста, лук, горох, томаты, яблоня</t>
  </si>
  <si>
    <t>Свекла, хмель, капуста, горох, зерновые</t>
  </si>
  <si>
    <r>
      <t xml:space="preserve">Стимулятор роста </t>
    </r>
    <r>
      <rPr>
        <sz val="14"/>
        <rFont val="Times New Roman"/>
        <family val="1"/>
        <charset val="204"/>
      </rPr>
      <t>корневой</t>
    </r>
    <r>
      <rPr>
        <sz val="14"/>
        <rFont val="Times New Roman"/>
        <family val="1"/>
      </rPr>
      <t xml:space="preserve"> системы. Протравливание и полив</t>
    </r>
  </si>
  <si>
    <r>
      <t xml:space="preserve">Пит. раствор   </t>
    </r>
    <r>
      <rPr>
        <b/>
        <sz val="16"/>
        <rFont val="Times New Roman"/>
        <family val="1"/>
        <charset val="204"/>
      </rPr>
      <t>ПР  NPK(25:5:5)+S(3)+Гумат K(10)</t>
    </r>
  </si>
  <si>
    <r>
      <t xml:space="preserve">Пит. раствор   </t>
    </r>
    <r>
      <rPr>
        <b/>
        <sz val="16"/>
        <rFont val="Times New Roman"/>
        <family val="1"/>
        <charset val="204"/>
      </rPr>
      <t>ПР  NPK(5:10:20)</t>
    </r>
  </si>
  <si>
    <r>
      <t xml:space="preserve">канистра  </t>
    </r>
    <r>
      <rPr>
        <b/>
        <sz val="16"/>
        <rFont val="Times New Roman"/>
        <family val="1"/>
        <charset val="204"/>
      </rPr>
      <t>20л</t>
    </r>
    <r>
      <rPr>
        <sz val="16"/>
        <rFont val="Times New Roman"/>
        <family val="1"/>
        <charset val="204"/>
      </rPr>
      <t xml:space="preserve"> - </t>
    </r>
    <r>
      <rPr>
        <b/>
        <sz val="16"/>
        <rFont val="Times New Roman"/>
        <family val="1"/>
        <charset val="204"/>
      </rPr>
      <t>масса 26,81кг</t>
    </r>
  </si>
  <si>
    <r>
      <t xml:space="preserve">             канистра  </t>
    </r>
    <r>
      <rPr>
        <b/>
        <sz val="16"/>
        <rFont val="Times New Roman"/>
        <family val="1"/>
        <charset val="204"/>
      </rPr>
      <t>20л</t>
    </r>
    <r>
      <rPr>
        <sz val="16"/>
        <rFont val="Times New Roman"/>
        <family val="1"/>
        <charset val="204"/>
      </rPr>
      <t xml:space="preserve"> - </t>
    </r>
    <r>
      <rPr>
        <b/>
        <sz val="16"/>
        <rFont val="Times New Roman"/>
        <family val="1"/>
        <charset val="204"/>
      </rPr>
      <t>масса 25 кг</t>
    </r>
  </si>
  <si>
    <t>Норма    расхода препарата, кг(л)/га(т)</t>
  </si>
  <si>
    <t>ООО «Альфа-Агро», 428020, г. Чебоксары, пр.И.Яковлева, 1а,  ИНН 213 000 5892, КПП 213 001 001,                                                            Р/с 40702810811000000349 в Чувашском РФ ОАО «Россельхозбанк» г.Чебоксары, БИК 049706752, 
К/с 30101810600000000752</t>
  </si>
  <si>
    <t>Подсолнечник, картофель, горох, рапс соя</t>
  </si>
  <si>
    <t>Цены действительны с 22 января 2018 года</t>
  </si>
  <si>
    <r>
      <t xml:space="preserve">Лонтерр, ВДГ </t>
    </r>
    <r>
      <rPr>
        <sz val="16"/>
        <rFont val="Times New Roman"/>
        <family val="1"/>
        <charset val="204"/>
      </rPr>
      <t xml:space="preserve"> </t>
    </r>
  </si>
  <si>
    <r>
      <t xml:space="preserve">Гранд Плюс, ВДГ    </t>
    </r>
    <r>
      <rPr>
        <b/>
        <sz val="16"/>
        <rFont val="Times New Roman"/>
        <family val="1"/>
      </rPr>
      <t xml:space="preserve">     </t>
    </r>
  </si>
  <si>
    <t xml:space="preserve">Дианат, ВР                       </t>
  </si>
  <si>
    <t xml:space="preserve">Фундазол, СП                        </t>
  </si>
  <si>
    <t xml:space="preserve">Премьер 300, ВР        </t>
  </si>
  <si>
    <t>Редиго Про, КС</t>
  </si>
  <si>
    <t>Пшеница, ячмень, рожь, овес, горох, тритикале</t>
  </si>
  <si>
    <t>Головня, гнили корневые, плесневение, снежная плесень, пятнистость и др.</t>
  </si>
  <si>
    <t>Линтур, ВДГ</t>
  </si>
  <si>
    <t>Пшеница, ячмень, рожь</t>
  </si>
  <si>
    <t>МайсТер Пауэр, МД</t>
  </si>
  <si>
    <t>Кукуруза</t>
  </si>
  <si>
    <t>Однолетние и многол. двудольные</t>
  </si>
  <si>
    <t>Одн. и многол. двудольные и злаковые</t>
  </si>
  <si>
    <t>Элюмис, МД</t>
  </si>
  <si>
    <t>Евро-Лайтнинг, ВРК</t>
  </si>
  <si>
    <t>Подсолнечник</t>
  </si>
  <si>
    <t>РОДЕНТИЦИДЫ</t>
  </si>
  <si>
    <t>Клерат, Г</t>
  </si>
  <si>
    <t>Склады, хранилища, поля</t>
  </si>
  <si>
    <t>Мыши, крысы</t>
  </si>
  <si>
    <t>ведро</t>
  </si>
  <si>
    <t>Шторм, Б</t>
  </si>
  <si>
    <t>разная</t>
  </si>
  <si>
    <t>Норма         расхода препарата, кг(л)/га(т)</t>
  </si>
  <si>
    <t>Зеллек-Супер, КЭ</t>
  </si>
  <si>
    <t>Свекла, рапс, соя, лен, подсолнечник, сосна, ель</t>
  </si>
  <si>
    <t>Однолетние и многолетние злаковые сорняки</t>
  </si>
  <si>
    <t>Амплиго, МКС</t>
  </si>
  <si>
    <t>Кукуруза, подсолнечник</t>
  </si>
  <si>
    <t xml:space="preserve">Совка, мотылек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</si>
</sst>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0.000"/>
    <numFmt numFmtId="167" formatCode="#,##0.0_р_.;[Red]#,##0.0_р_."/>
    <numFmt numFmtId="168" formatCode="#,##0.0_ ;[Red]\-#,##0.0\ "/>
    <numFmt numFmtId="169" formatCode="0.0_ ;[Red]\-0.0\ "/>
    <numFmt numFmtId="170" formatCode="#,##0.0;[Red]#,##0.0"/>
  </numFmts>
  <fonts count="37" x14ac:knownFonts="1">
    <font>
      <sz val="10"/>
      <name val="Arial Cyr"/>
      <charset val="204"/>
    </font>
    <font>
      <sz val="10"/>
      <name val="Arial Cyr"/>
      <charset val="204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i/>
      <sz val="11"/>
      <name val="Arial Cyr"/>
      <charset val="204"/>
    </font>
    <font>
      <b/>
      <i/>
      <u/>
      <sz val="10"/>
      <name val="Arial Cyr"/>
      <charset val="204"/>
    </font>
    <font>
      <sz val="11"/>
      <color indexed="8"/>
      <name val="Times New Roman"/>
      <family val="1"/>
    </font>
    <font>
      <sz val="10"/>
      <color indexed="53"/>
      <name val="Arial Cyr"/>
      <charset val="204"/>
    </font>
    <font>
      <sz val="10"/>
      <color indexed="52"/>
      <name val="Arial Cyr"/>
      <charset val="204"/>
    </font>
    <font>
      <b/>
      <sz val="14"/>
      <color indexed="22"/>
      <name val="Times New Roman"/>
      <family val="1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FF0000"/>
      <name val="Arial Cyr"/>
      <charset val="204"/>
    </font>
    <font>
      <sz val="10"/>
      <color theme="1"/>
      <name val="Arial Cyr"/>
      <charset val="204"/>
    </font>
    <font>
      <sz val="14"/>
      <name val="Arial Narrow"/>
      <family val="2"/>
    </font>
    <font>
      <sz val="13"/>
      <name val="Times New Roman"/>
      <family val="1"/>
      <charset val="204"/>
    </font>
    <font>
      <b/>
      <sz val="11"/>
      <color rgb="FFFF0000"/>
      <name val="Arial Cyr"/>
      <charset val="204"/>
    </font>
    <font>
      <sz val="14"/>
      <name val="Arial Cyr"/>
      <charset val="204"/>
    </font>
    <font>
      <sz val="14"/>
      <name val="Arial Narrow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</font>
    <font>
      <sz val="14"/>
      <name val="Times New Roman"/>
      <family val="1"/>
    </font>
    <font>
      <b/>
      <u/>
      <sz val="14"/>
      <name val="Times New Roman"/>
      <family val="1"/>
    </font>
    <font>
      <b/>
      <sz val="16"/>
      <name val="Arial Narrow"/>
      <family val="2"/>
    </font>
    <font>
      <sz val="16"/>
      <name val="Arial Narrow"/>
      <family val="2"/>
    </font>
    <font>
      <sz val="16"/>
      <name val="Arial Cyr"/>
      <charset val="204"/>
    </font>
    <font>
      <sz val="16"/>
      <name val="Times New Roman"/>
      <family val="1"/>
    </font>
    <font>
      <sz val="14"/>
      <name val="Calibri"/>
      <family val="2"/>
      <charset val="204"/>
    </font>
    <font>
      <b/>
      <i/>
      <u/>
      <sz val="14"/>
      <name val="Arial Cyr"/>
      <charset val="204"/>
    </font>
    <font>
      <b/>
      <sz val="15"/>
      <name val="Times New Roman"/>
      <family val="1"/>
    </font>
    <font>
      <sz val="15"/>
      <name val="Arial Cyr"/>
      <charset val="204"/>
    </font>
    <font>
      <b/>
      <i/>
      <sz val="16"/>
      <name val="Arial Cyr"/>
      <charset val="204"/>
    </font>
    <font>
      <b/>
      <sz val="16"/>
      <name val="Arial Cyr"/>
      <charset val="204"/>
    </font>
    <font>
      <b/>
      <sz val="15"/>
      <name val="Arial Cyr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465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4" fillId="0" borderId="8" xfId="0" applyFont="1" applyBorder="1" applyAlignment="1">
      <alignment horizontal="right"/>
    </xf>
    <xf numFmtId="168" fontId="0" fillId="0" borderId="0" xfId="0" applyNumberFormat="1"/>
    <xf numFmtId="169" fontId="0" fillId="0" borderId="0" xfId="0" applyNumberForma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169" fontId="8" fillId="0" borderId="0" xfId="0" applyNumberFormat="1" applyFont="1"/>
    <xf numFmtId="0" fontId="9" fillId="0" borderId="0" xfId="0" applyFont="1"/>
    <xf numFmtId="168" fontId="9" fillId="0" borderId="0" xfId="0" applyNumberFormat="1" applyFont="1"/>
    <xf numFmtId="169" fontId="9" fillId="0" borderId="0" xfId="0" applyNumberFormat="1" applyFont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Border="1"/>
    <xf numFmtId="0" fontId="11" fillId="0" borderId="0" xfId="0" applyFont="1"/>
    <xf numFmtId="168" fontId="11" fillId="0" borderId="0" xfId="0" applyNumberFormat="1" applyFont="1"/>
    <xf numFmtId="0" fontId="1" fillId="0" borderId="0" xfId="0" applyFont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0" fillId="0" borderId="0" xfId="0" applyFont="1"/>
    <xf numFmtId="168" fontId="0" fillId="0" borderId="0" xfId="0" applyNumberFormat="1" applyFont="1"/>
    <xf numFmtId="169" fontId="0" fillId="0" borderId="0" xfId="0" applyNumberFormat="1" applyFont="1"/>
    <xf numFmtId="0" fontId="14" fillId="0" borderId="0" xfId="0" applyFont="1"/>
    <xf numFmtId="168" fontId="14" fillId="0" borderId="0" xfId="0" applyNumberFormat="1" applyFont="1"/>
    <xf numFmtId="0" fontId="0" fillId="0" borderId="0" xfId="0"/>
    <xf numFmtId="0" fontId="15" fillId="0" borderId="0" xfId="0" applyFont="1"/>
    <xf numFmtId="0" fontId="0" fillId="0" borderId="0" xfId="0"/>
    <xf numFmtId="0" fontId="0" fillId="0" borderId="0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/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6" fillId="0" borderId="4" xfId="0" applyNumberFormat="1" applyFont="1" applyBorder="1" applyAlignment="1">
      <alignment vertical="center" wrapText="1"/>
    </xf>
    <xf numFmtId="0" fontId="16" fillId="0" borderId="6" xfId="0" applyNumberFormat="1" applyFont="1" applyBorder="1" applyAlignment="1">
      <alignment horizontal="center" vertical="center" wrapText="1"/>
    </xf>
    <xf numFmtId="165" fontId="16" fillId="0" borderId="5" xfId="0" applyNumberFormat="1" applyFont="1" applyBorder="1" applyAlignment="1">
      <alignment horizontal="left" vertical="center" wrapText="1"/>
    </xf>
    <xf numFmtId="165" fontId="16" fillId="0" borderId="4" xfId="0" applyNumberFormat="1" applyFont="1" applyBorder="1" applyAlignment="1">
      <alignment horizontal="right" vertical="center" wrapText="1"/>
    </xf>
    <xf numFmtId="165" fontId="16" fillId="0" borderId="6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 wrapText="1"/>
    </xf>
    <xf numFmtId="164" fontId="16" fillId="0" borderId="18" xfId="0" applyNumberFormat="1" applyFont="1" applyBorder="1" applyAlignment="1">
      <alignment horizontal="right" vertical="center" wrapText="1"/>
    </xf>
    <xf numFmtId="164" fontId="16" fillId="0" borderId="19" xfId="0" applyNumberFormat="1" applyFont="1" applyBorder="1" applyAlignment="1">
      <alignment horizontal="center" vertical="center" wrapText="1"/>
    </xf>
    <xf numFmtId="164" fontId="16" fillId="0" borderId="20" xfId="0" applyNumberFormat="1" applyFont="1" applyBorder="1" applyAlignment="1">
      <alignment horizontal="left" vertical="center" wrapText="1"/>
    </xf>
    <xf numFmtId="2" fontId="23" fillId="0" borderId="4" xfId="0" applyNumberFormat="1" applyFont="1" applyBorder="1" applyAlignment="1">
      <alignment horizontal="right" vertical="center" wrapText="1"/>
    </xf>
    <xf numFmtId="1" fontId="20" fillId="0" borderId="6" xfId="0" applyNumberFormat="1" applyFont="1" applyBorder="1" applyAlignment="1">
      <alignment horizontal="center" vertical="center" wrapText="1"/>
    </xf>
    <xf numFmtId="2" fontId="23" fillId="0" borderId="5" xfId="0" applyNumberFormat="1" applyFont="1" applyBorder="1" applyAlignment="1">
      <alignment horizontal="left" vertical="center" wrapText="1"/>
    </xf>
    <xf numFmtId="0" fontId="23" fillId="0" borderId="3" xfId="0" applyFont="1" applyBorder="1" applyAlignment="1">
      <alignment horizontal="center" vertical="center" wrapText="1"/>
    </xf>
    <xf numFmtId="167" fontId="25" fillId="2" borderId="2" xfId="0" applyNumberFormat="1" applyFont="1" applyFill="1" applyBorder="1" applyAlignment="1">
      <alignment horizontal="center" vertical="center" wrapText="1"/>
    </xf>
    <xf numFmtId="167" fontId="26" fillId="0" borderId="50" xfId="0" applyNumberFormat="1" applyFont="1" applyBorder="1" applyAlignment="1">
      <alignment horizontal="center" vertical="center" wrapText="1"/>
    </xf>
    <xf numFmtId="167" fontId="25" fillId="2" borderId="1" xfId="0" applyNumberFormat="1" applyFont="1" applyFill="1" applyBorder="1" applyAlignment="1">
      <alignment horizontal="center" vertical="center" wrapText="1"/>
    </xf>
    <xf numFmtId="167" fontId="26" fillId="0" borderId="7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2" fontId="23" fillId="0" borderId="18" xfId="0" applyNumberFormat="1" applyFont="1" applyBorder="1" applyAlignment="1">
      <alignment horizontal="right" vertical="center" wrapText="1"/>
    </xf>
    <xf numFmtId="1" fontId="20" fillId="0" borderId="19" xfId="0" applyNumberFormat="1" applyFont="1" applyBorder="1" applyAlignment="1">
      <alignment horizontal="center" vertical="center" wrapText="1"/>
    </xf>
    <xf numFmtId="2" fontId="23" fillId="0" borderId="20" xfId="0" applyNumberFormat="1" applyFont="1" applyBorder="1" applyAlignment="1">
      <alignment horizontal="left" vertical="center" wrapText="1"/>
    </xf>
    <xf numFmtId="165" fontId="16" fillId="0" borderId="18" xfId="0" applyNumberFormat="1" applyFont="1" applyBorder="1" applyAlignment="1">
      <alignment horizontal="right" vertical="center" wrapText="1"/>
    </xf>
    <xf numFmtId="165" fontId="16" fillId="0" borderId="19" xfId="0" applyNumberFormat="1" applyFont="1" applyBorder="1" applyAlignment="1">
      <alignment horizontal="center" vertical="center" wrapText="1"/>
    </xf>
    <xf numFmtId="165" fontId="16" fillId="0" borderId="20" xfId="0" applyNumberFormat="1" applyFont="1" applyBorder="1" applyAlignment="1">
      <alignment horizontal="left" vertical="center" wrapText="1"/>
    </xf>
    <xf numFmtId="2" fontId="16" fillId="0" borderId="6" xfId="0" applyNumberFormat="1" applyFont="1" applyBorder="1" applyAlignment="1">
      <alignment horizontal="center" vertical="center" wrapText="1"/>
    </xf>
    <xf numFmtId="2" fontId="23" fillId="0" borderId="9" xfId="0" applyNumberFormat="1" applyFont="1" applyBorder="1" applyAlignment="1">
      <alignment horizontal="center" vertical="center" wrapText="1"/>
    </xf>
    <xf numFmtId="2" fontId="23" fillId="0" borderId="10" xfId="0" applyNumberFormat="1" applyFont="1" applyBorder="1" applyAlignment="1">
      <alignment horizontal="right" vertical="center" wrapText="1"/>
    </xf>
    <xf numFmtId="1" fontId="20" fillId="0" borderId="0" xfId="0" applyNumberFormat="1" applyFont="1" applyBorder="1" applyAlignment="1">
      <alignment horizontal="center" vertical="center" wrapText="1"/>
    </xf>
    <xf numFmtId="2" fontId="23" fillId="0" borderId="11" xfId="0" applyNumberFormat="1" applyFont="1" applyBorder="1" applyAlignment="1">
      <alignment horizontal="left" vertical="center" wrapText="1"/>
    </xf>
    <xf numFmtId="165" fontId="16" fillId="0" borderId="10" xfId="0" applyNumberFormat="1" applyFont="1" applyBorder="1" applyAlignment="1">
      <alignment horizontal="right" vertical="center" wrapText="1"/>
    </xf>
    <xf numFmtId="165" fontId="16" fillId="0" borderId="0" xfId="0" applyNumberFormat="1" applyFont="1" applyBorder="1" applyAlignment="1">
      <alignment horizontal="center" vertical="center" wrapText="1"/>
    </xf>
    <xf numFmtId="165" fontId="16" fillId="0" borderId="1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right" vertical="center" wrapText="1"/>
    </xf>
    <xf numFmtId="165" fontId="20" fillId="0" borderId="6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23" fillId="0" borderId="11" xfId="0" applyFont="1" applyBorder="1" applyAlignment="1">
      <alignment horizontal="left" vertical="center" wrapText="1"/>
    </xf>
    <xf numFmtId="2" fontId="16" fillId="0" borderId="19" xfId="0" applyNumberFormat="1" applyFont="1" applyBorder="1" applyAlignment="1">
      <alignment horizontal="center" vertical="center" wrapText="1"/>
    </xf>
    <xf numFmtId="2" fontId="23" fillId="0" borderId="1" xfId="0" applyNumberFormat="1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left" vertical="center" wrapText="1"/>
    </xf>
    <xf numFmtId="167" fontId="26" fillId="0" borderId="48" xfId="0" applyNumberFormat="1" applyFont="1" applyBorder="1" applyAlignment="1">
      <alignment horizontal="center" vertical="center" wrapText="1"/>
    </xf>
    <xf numFmtId="167" fontId="25" fillId="2" borderId="9" xfId="0" applyNumberFormat="1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right" vertical="center" wrapText="1"/>
    </xf>
    <xf numFmtId="0" fontId="23" fillId="0" borderId="20" xfId="0" applyFont="1" applyBorder="1" applyAlignment="1">
      <alignment horizontal="left" vertical="center" wrapText="1"/>
    </xf>
    <xf numFmtId="2" fontId="16" fillId="0" borderId="18" xfId="0" applyNumberFormat="1" applyFont="1" applyBorder="1" applyAlignment="1">
      <alignment horizontal="right" vertical="center" wrapText="1"/>
    </xf>
    <xf numFmtId="2" fontId="16" fillId="0" borderId="0" xfId="0" applyNumberFormat="1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2" borderId="33" xfId="0" applyFont="1" applyFill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167" fontId="26" fillId="0" borderId="47" xfId="0" applyNumberFormat="1" applyFont="1" applyBorder="1" applyAlignment="1">
      <alignment horizontal="center" vertical="center" wrapText="1"/>
    </xf>
    <xf numFmtId="165" fontId="26" fillId="0" borderId="50" xfId="0" applyNumberFormat="1" applyFont="1" applyBorder="1" applyAlignment="1">
      <alignment horizontal="center"/>
    </xf>
    <xf numFmtId="167" fontId="25" fillId="2" borderId="3" xfId="0" applyNumberFormat="1" applyFont="1" applyFill="1" applyBorder="1" applyAlignment="1">
      <alignment horizontal="center" vertical="center" wrapText="1"/>
    </xf>
    <xf numFmtId="167" fontId="26" fillId="0" borderId="35" xfId="0" applyNumberFormat="1" applyFont="1" applyBorder="1" applyAlignment="1">
      <alignment horizontal="center" vertical="center" wrapText="1"/>
    </xf>
    <xf numFmtId="2" fontId="23" fillId="0" borderId="17" xfId="0" applyNumberFormat="1" applyFont="1" applyBorder="1" applyAlignment="1">
      <alignment horizontal="right" vertical="center" wrapText="1"/>
    </xf>
    <xf numFmtId="165" fontId="20" fillId="0" borderId="21" xfId="0" applyNumberFormat="1" applyFont="1" applyBorder="1" applyAlignment="1">
      <alignment horizontal="center" vertical="center" wrapText="1"/>
    </xf>
    <xf numFmtId="2" fontId="23" fillId="0" borderId="23" xfId="0" applyNumberFormat="1" applyFont="1" applyBorder="1" applyAlignment="1">
      <alignment horizontal="left" vertical="center" wrapText="1"/>
    </xf>
    <xf numFmtId="1" fontId="23" fillId="0" borderId="6" xfId="0" applyNumberFormat="1" applyFont="1" applyBorder="1" applyAlignment="1">
      <alignment horizontal="center" vertical="center" wrapText="1"/>
    </xf>
    <xf numFmtId="165" fontId="20" fillId="0" borderId="19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2" fontId="20" fillId="0" borderId="6" xfId="0" applyNumberFormat="1" applyFont="1" applyBorder="1" applyAlignment="1">
      <alignment horizontal="center" vertical="center" wrapText="1"/>
    </xf>
    <xf numFmtId="0" fontId="23" fillId="0" borderId="17" xfId="0" applyFont="1" applyBorder="1" applyAlignment="1">
      <alignment horizontal="right" vertical="center" wrapText="1"/>
    </xf>
    <xf numFmtId="0" fontId="23" fillId="0" borderId="23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right" vertical="center"/>
    </xf>
    <xf numFmtId="2" fontId="20" fillId="0" borderId="6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right" vertical="center"/>
    </xf>
    <xf numFmtId="1" fontId="20" fillId="0" borderId="19" xfId="0" applyNumberFormat="1" applyFont="1" applyBorder="1" applyAlignment="1">
      <alignment horizontal="center" vertical="center"/>
    </xf>
    <xf numFmtId="0" fontId="23" fillId="0" borderId="20" xfId="0" applyFont="1" applyBorder="1" applyAlignment="1">
      <alignment horizontal="left" vertical="center"/>
    </xf>
    <xf numFmtId="0" fontId="23" fillId="0" borderId="17" xfId="0" applyFont="1" applyBorder="1" applyAlignment="1">
      <alignment horizontal="right" vertical="center"/>
    </xf>
    <xf numFmtId="1" fontId="20" fillId="0" borderId="21" xfId="0" applyNumberFormat="1" applyFont="1" applyBorder="1" applyAlignment="1">
      <alignment horizontal="center" vertical="center"/>
    </xf>
    <xf numFmtId="0" fontId="23" fillId="0" borderId="23" xfId="0" applyFont="1" applyBorder="1" applyAlignment="1">
      <alignment horizontal="left" vertical="center"/>
    </xf>
    <xf numFmtId="1" fontId="20" fillId="0" borderId="6" xfId="0" applyNumberFormat="1" applyFont="1" applyBorder="1" applyAlignment="1">
      <alignment horizontal="center" vertical="center"/>
    </xf>
    <xf numFmtId="166" fontId="16" fillId="0" borderId="5" xfId="0" applyNumberFormat="1" applyFont="1" applyBorder="1" applyAlignment="1">
      <alignment horizontal="left" vertical="center" wrapText="1"/>
    </xf>
    <xf numFmtId="2" fontId="16" fillId="0" borderId="20" xfId="0" applyNumberFormat="1" applyFont="1" applyBorder="1" applyAlignment="1">
      <alignment horizontal="left" vertical="center" wrapText="1"/>
    </xf>
    <xf numFmtId="165" fontId="16" fillId="0" borderId="17" xfId="0" applyNumberFormat="1" applyFont="1" applyBorder="1" applyAlignment="1">
      <alignment horizontal="right" vertical="center" wrapText="1"/>
    </xf>
    <xf numFmtId="0" fontId="16" fillId="0" borderId="21" xfId="0" applyNumberFormat="1" applyFont="1" applyBorder="1" applyAlignment="1">
      <alignment horizontal="center" vertical="center" wrapText="1"/>
    </xf>
    <xf numFmtId="165" fontId="16" fillId="0" borderId="23" xfId="0" applyNumberFormat="1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3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wrapText="1"/>
    </xf>
    <xf numFmtId="167" fontId="25" fillId="2" borderId="27" xfId="0" applyNumberFormat="1" applyFont="1" applyFill="1" applyBorder="1" applyAlignment="1">
      <alignment horizontal="center" vertical="center" wrapText="1"/>
    </xf>
    <xf numFmtId="167" fontId="26" fillId="0" borderId="51" xfId="0" applyNumberFormat="1" applyFont="1" applyBorder="1" applyAlignment="1">
      <alignment horizontal="center" vertical="center" wrapText="1"/>
    </xf>
    <xf numFmtId="167" fontId="26" fillId="0" borderId="40" xfId="0" applyNumberFormat="1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2" fontId="23" fillId="0" borderId="14" xfId="0" applyNumberFormat="1" applyFont="1" applyBorder="1" applyAlignment="1">
      <alignment horizontal="right" vertical="center" wrapText="1"/>
    </xf>
    <xf numFmtId="1" fontId="20" fillId="0" borderId="15" xfId="0" applyNumberFormat="1" applyFont="1" applyBorder="1" applyAlignment="1">
      <alignment horizontal="center" vertical="center" wrapText="1"/>
    </xf>
    <xf numFmtId="2" fontId="23" fillId="0" borderId="24" xfId="0" applyNumberFormat="1" applyFont="1" applyBorder="1" applyAlignment="1">
      <alignment horizontal="left" vertical="center" wrapText="1"/>
    </xf>
    <xf numFmtId="165" fontId="16" fillId="0" borderId="15" xfId="0" applyNumberFormat="1" applyFont="1" applyBorder="1" applyAlignment="1">
      <alignment horizontal="right" vertical="center" wrapText="1"/>
    </xf>
    <xf numFmtId="2" fontId="16" fillId="0" borderId="15" xfId="0" applyNumberFormat="1" applyFont="1" applyBorder="1" applyAlignment="1">
      <alignment horizontal="center" vertical="center" wrapText="1"/>
    </xf>
    <xf numFmtId="165" fontId="16" fillId="0" borderId="24" xfId="0" applyNumberFormat="1" applyFont="1" applyBorder="1" applyAlignment="1">
      <alignment horizontal="left" vertical="center" wrapText="1"/>
    </xf>
    <xf numFmtId="165" fontId="16" fillId="0" borderId="19" xfId="0" applyNumberFormat="1" applyFont="1" applyBorder="1" applyAlignment="1">
      <alignment horizontal="right" vertical="center" wrapText="1"/>
    </xf>
    <xf numFmtId="0" fontId="2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2" fillId="0" borderId="22" xfId="0" applyFont="1" applyBorder="1" applyAlignment="1">
      <alignment horizontal="center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right" vertical="center"/>
    </xf>
    <xf numFmtId="0" fontId="12" fillId="0" borderId="12" xfId="0" applyFont="1" applyBorder="1" applyAlignment="1">
      <alignment horizontal="center"/>
    </xf>
    <xf numFmtId="0" fontId="12" fillId="0" borderId="54" xfId="0" applyFont="1" applyBorder="1" applyAlignment="1">
      <alignment horizontal="center" vertical="center"/>
    </xf>
    <xf numFmtId="0" fontId="13" fillId="0" borderId="55" xfId="0" applyFont="1" applyBorder="1" applyAlignment="1">
      <alignment horizontal="right" vertical="center"/>
    </xf>
    <xf numFmtId="1" fontId="20" fillId="0" borderId="56" xfId="0" applyNumberFormat="1" applyFont="1" applyBorder="1" applyAlignment="1">
      <alignment horizontal="center" vertical="center"/>
    </xf>
    <xf numFmtId="0" fontId="13" fillId="0" borderId="57" xfId="0" applyFont="1" applyBorder="1" applyAlignment="1">
      <alignment horizontal="left" vertical="center"/>
    </xf>
    <xf numFmtId="165" fontId="16" fillId="0" borderId="55" xfId="0" applyNumberFormat="1" applyFont="1" applyBorder="1" applyAlignment="1">
      <alignment horizontal="right" vertical="center" wrapText="1"/>
    </xf>
    <xf numFmtId="2" fontId="16" fillId="0" borderId="56" xfId="0" applyNumberFormat="1" applyFont="1" applyBorder="1" applyAlignment="1">
      <alignment horizontal="center" vertical="center" wrapText="1"/>
    </xf>
    <xf numFmtId="165" fontId="16" fillId="0" borderId="57" xfId="0" applyNumberFormat="1" applyFont="1" applyBorder="1" applyAlignment="1">
      <alignment horizontal="left" vertical="center" wrapText="1"/>
    </xf>
    <xf numFmtId="167" fontId="25" fillId="2" borderId="58" xfId="0" applyNumberFormat="1" applyFont="1" applyFill="1" applyBorder="1" applyAlignment="1">
      <alignment horizontal="center" vertical="center" wrapText="1"/>
    </xf>
    <xf numFmtId="167" fontId="26" fillId="0" borderId="59" xfId="0" applyNumberFormat="1" applyFont="1" applyBorder="1" applyAlignment="1">
      <alignment horizontal="center" vertical="center" wrapText="1"/>
    </xf>
    <xf numFmtId="0" fontId="23" fillId="0" borderId="14" xfId="0" applyFont="1" applyBorder="1" applyAlignment="1">
      <alignment horizontal="right" vertical="center" wrapText="1"/>
    </xf>
    <xf numFmtId="0" fontId="20" fillId="0" borderId="15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left" vertical="center" wrapText="1"/>
    </xf>
    <xf numFmtId="2" fontId="16" fillId="0" borderId="14" xfId="0" applyNumberFormat="1" applyFont="1" applyBorder="1" applyAlignment="1">
      <alignment horizontal="right" vertical="center" wrapText="1"/>
    </xf>
    <xf numFmtId="0" fontId="16" fillId="0" borderId="15" xfId="0" applyNumberFormat="1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167" fontId="25" fillId="2" borderId="2" xfId="0" applyNumberFormat="1" applyFont="1" applyFill="1" applyBorder="1" applyAlignment="1">
      <alignment horizontal="center" vertical="center" wrapText="1"/>
    </xf>
    <xf numFmtId="167" fontId="25" fillId="2" borderId="3" xfId="0" applyNumberFormat="1" applyFont="1" applyFill="1" applyBorder="1" applyAlignment="1">
      <alignment horizontal="center" vertical="center" wrapText="1"/>
    </xf>
    <xf numFmtId="167" fontId="25" fillId="2" borderId="9" xfId="0" applyNumberFormat="1" applyFont="1" applyFill="1" applyBorder="1" applyAlignment="1">
      <alignment horizontal="center" vertical="center" wrapText="1"/>
    </xf>
    <xf numFmtId="167" fontId="25" fillId="2" borderId="2" xfId="0" applyNumberFormat="1" applyFont="1" applyFill="1" applyBorder="1" applyAlignment="1">
      <alignment horizontal="center" vertical="center" wrapText="1"/>
    </xf>
    <xf numFmtId="167" fontId="26" fillId="0" borderId="48" xfId="0" applyNumberFormat="1" applyFont="1" applyBorder="1" applyAlignment="1">
      <alignment horizontal="center" vertical="center" wrapText="1"/>
    </xf>
    <xf numFmtId="167" fontId="26" fillId="0" borderId="47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right" vertical="center" wrapText="1"/>
    </xf>
    <xf numFmtId="165" fontId="16" fillId="0" borderId="18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66" fontId="16" fillId="0" borderId="18" xfId="0" applyNumberFormat="1" applyFont="1" applyBorder="1" applyAlignment="1">
      <alignment horizontal="right" vertical="center" wrapText="1"/>
    </xf>
    <xf numFmtId="166" fontId="16" fillId="0" borderId="20" xfId="0" applyNumberFormat="1" applyFont="1" applyBorder="1" applyAlignment="1">
      <alignment horizontal="left" vertical="center" wrapText="1"/>
    </xf>
    <xf numFmtId="167" fontId="25" fillId="2" borderId="38" xfId="0" applyNumberFormat="1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1" fontId="20" fillId="0" borderId="19" xfId="0" applyNumberFormat="1" applyFont="1" applyBorder="1" applyAlignment="1">
      <alignment horizontal="center" vertical="center" wrapText="1"/>
    </xf>
    <xf numFmtId="2" fontId="23" fillId="0" borderId="20" xfId="0" applyNumberFormat="1" applyFont="1" applyBorder="1" applyAlignment="1">
      <alignment horizontal="left" vertical="center" wrapText="1"/>
    </xf>
    <xf numFmtId="165" fontId="16" fillId="0" borderId="20" xfId="0" applyNumberFormat="1" applyFont="1" applyBorder="1" applyAlignment="1">
      <alignment horizontal="left" vertical="center" wrapText="1"/>
    </xf>
    <xf numFmtId="2" fontId="23" fillId="0" borderId="4" xfId="0" applyNumberFormat="1" applyFont="1" applyBorder="1" applyAlignment="1">
      <alignment horizontal="right" vertical="center" wrapText="1"/>
    </xf>
    <xf numFmtId="1" fontId="20" fillId="0" borderId="39" xfId="0" applyNumberFormat="1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2" fontId="16" fillId="0" borderId="18" xfId="0" applyNumberFormat="1" applyFont="1" applyBorder="1" applyAlignment="1">
      <alignment horizontal="right" vertical="center" wrapText="1"/>
    </xf>
    <xf numFmtId="165" fontId="16" fillId="0" borderId="19" xfId="0" applyNumberFormat="1" applyFont="1" applyBorder="1" applyAlignment="1">
      <alignment horizontal="center" vertical="center" wrapText="1"/>
    </xf>
    <xf numFmtId="165" fontId="16" fillId="0" borderId="11" xfId="0" applyNumberFormat="1" applyFont="1" applyBorder="1" applyAlignment="1">
      <alignment horizontal="left" vertical="center" wrapText="1"/>
    </xf>
    <xf numFmtId="167" fontId="25" fillId="2" borderId="9" xfId="0" applyNumberFormat="1" applyFont="1" applyFill="1" applyBorder="1" applyAlignment="1">
      <alignment horizontal="center" vertical="center" wrapText="1"/>
    </xf>
    <xf numFmtId="1" fontId="20" fillId="0" borderId="0" xfId="0" applyNumberFormat="1" applyFont="1" applyBorder="1" applyAlignment="1">
      <alignment horizontal="center" vertical="center" wrapText="1"/>
    </xf>
    <xf numFmtId="165" fontId="16" fillId="0" borderId="10" xfId="0" applyNumberFormat="1" applyFont="1" applyBorder="1" applyAlignment="1">
      <alignment horizontal="right" vertical="center" wrapText="1"/>
    </xf>
    <xf numFmtId="2" fontId="23" fillId="0" borderId="11" xfId="0" applyNumberFormat="1" applyFont="1" applyBorder="1" applyAlignment="1">
      <alignment horizontal="left" vertical="center" wrapText="1"/>
    </xf>
    <xf numFmtId="2" fontId="23" fillId="0" borderId="41" xfId="0" applyNumberFormat="1" applyFont="1" applyBorder="1" applyAlignment="1">
      <alignment horizontal="right" vertical="center" wrapText="1"/>
    </xf>
    <xf numFmtId="2" fontId="23" fillId="0" borderId="43" xfId="0" applyNumberFormat="1" applyFont="1" applyBorder="1" applyAlignment="1">
      <alignment horizontal="left" vertical="center" wrapText="1"/>
    </xf>
    <xf numFmtId="167" fontId="26" fillId="0" borderId="53" xfId="0" applyNumberFormat="1" applyFont="1" applyBorder="1" applyAlignment="1">
      <alignment horizontal="center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2" fontId="23" fillId="0" borderId="9" xfId="0" applyNumberFormat="1" applyFont="1" applyBorder="1" applyAlignment="1">
      <alignment horizontal="center" vertical="center" wrapText="1"/>
    </xf>
    <xf numFmtId="2" fontId="23" fillId="0" borderId="10" xfId="0" applyNumberFormat="1" applyFont="1" applyBorder="1" applyAlignment="1">
      <alignment horizontal="right" vertical="center" wrapText="1"/>
    </xf>
    <xf numFmtId="1" fontId="20" fillId="0" borderId="56" xfId="0" applyNumberFormat="1" applyFont="1" applyBorder="1" applyAlignment="1">
      <alignment horizontal="center" vertical="center" wrapText="1"/>
    </xf>
    <xf numFmtId="167" fontId="26" fillId="0" borderId="60" xfId="0" applyNumberFormat="1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/>
    </xf>
    <xf numFmtId="2" fontId="23" fillId="0" borderId="57" xfId="0" applyNumberFormat="1" applyFont="1" applyBorder="1" applyAlignment="1">
      <alignment horizontal="left" vertical="center" wrapText="1"/>
    </xf>
    <xf numFmtId="2" fontId="23" fillId="0" borderId="55" xfId="0" applyNumberFormat="1" applyFont="1" applyBorder="1" applyAlignment="1">
      <alignment horizontal="right" vertical="center" wrapText="1"/>
    </xf>
    <xf numFmtId="167" fontId="25" fillId="2" borderId="2" xfId="0" applyNumberFormat="1" applyFont="1" applyFill="1" applyBorder="1" applyAlignment="1">
      <alignment horizontal="center" vertical="center" wrapText="1"/>
    </xf>
    <xf numFmtId="2" fontId="23" fillId="0" borderId="18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2" fontId="16" fillId="0" borderId="19" xfId="0" applyNumberFormat="1" applyFont="1" applyBorder="1" applyAlignment="1">
      <alignment horizontal="center" vertical="center" wrapText="1"/>
    </xf>
    <xf numFmtId="1" fontId="20" fillId="0" borderId="19" xfId="0" applyNumberFormat="1" applyFont="1" applyBorder="1" applyAlignment="1">
      <alignment horizontal="center" vertical="center" wrapText="1"/>
    </xf>
    <xf numFmtId="2" fontId="23" fillId="0" borderId="20" xfId="0" applyNumberFormat="1" applyFont="1" applyBorder="1" applyAlignment="1">
      <alignment horizontal="left" vertical="center" wrapText="1"/>
    </xf>
    <xf numFmtId="165" fontId="16" fillId="0" borderId="20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165" fontId="16" fillId="0" borderId="19" xfId="0" applyNumberFormat="1" applyFont="1" applyBorder="1" applyAlignment="1">
      <alignment vertical="center" wrapText="1"/>
    </xf>
    <xf numFmtId="167" fontId="26" fillId="0" borderId="35" xfId="0" applyNumberFormat="1" applyFont="1" applyBorder="1" applyAlignment="1">
      <alignment horizontal="center" vertical="center" wrapText="1"/>
    </xf>
    <xf numFmtId="167" fontId="25" fillId="2" borderId="2" xfId="0" applyNumberFormat="1" applyFont="1" applyFill="1" applyBorder="1" applyAlignment="1">
      <alignment horizontal="center" vertical="center" wrapText="1"/>
    </xf>
    <xf numFmtId="167" fontId="25" fillId="2" borderId="3" xfId="0" applyNumberFormat="1" applyFont="1" applyFill="1" applyBorder="1" applyAlignment="1">
      <alignment horizontal="center" vertical="center" wrapText="1"/>
    </xf>
    <xf numFmtId="167" fontId="26" fillId="0" borderId="49" xfId="0" applyNumberFormat="1" applyFont="1" applyBorder="1" applyAlignment="1">
      <alignment horizontal="center" vertical="center" wrapText="1"/>
    </xf>
    <xf numFmtId="167" fontId="26" fillId="0" borderId="47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165" fontId="16" fillId="0" borderId="18" xfId="0" applyNumberFormat="1" applyFont="1" applyBorder="1" applyAlignment="1">
      <alignment horizontal="right" vertical="center" wrapText="1"/>
    </xf>
    <xf numFmtId="165" fontId="16" fillId="0" borderId="17" xfId="0" applyNumberFormat="1" applyFont="1" applyBorder="1" applyAlignment="1">
      <alignment horizontal="right" vertical="center" wrapText="1"/>
    </xf>
    <xf numFmtId="2" fontId="16" fillId="0" borderId="19" xfId="0" applyNumberFormat="1" applyFont="1" applyBorder="1" applyAlignment="1">
      <alignment horizontal="center" vertical="center" wrapText="1"/>
    </xf>
    <xf numFmtId="2" fontId="16" fillId="0" borderId="21" xfId="0" applyNumberFormat="1" applyFont="1" applyBorder="1" applyAlignment="1">
      <alignment horizontal="center" vertical="center" wrapText="1"/>
    </xf>
    <xf numFmtId="165" fontId="16" fillId="0" borderId="20" xfId="0" applyNumberFormat="1" applyFont="1" applyBorder="1" applyAlignment="1">
      <alignment horizontal="left" vertical="center" wrapText="1"/>
    </xf>
    <xf numFmtId="165" fontId="16" fillId="0" borderId="23" xfId="0" applyNumberFormat="1" applyFont="1" applyBorder="1" applyAlignment="1">
      <alignment horizontal="left" vertical="center" wrapText="1"/>
    </xf>
    <xf numFmtId="167" fontId="26" fillId="0" borderId="48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right" vertical="center" wrapText="1"/>
    </xf>
    <xf numFmtId="0" fontId="23" fillId="0" borderId="17" xfId="0" applyFont="1" applyBorder="1" applyAlignment="1">
      <alignment horizontal="right" vertical="center" wrapText="1"/>
    </xf>
    <xf numFmtId="2" fontId="23" fillId="0" borderId="18" xfId="0" applyNumberFormat="1" applyFont="1" applyBorder="1" applyAlignment="1">
      <alignment horizontal="right" vertical="center" wrapText="1"/>
    </xf>
    <xf numFmtId="0" fontId="19" fillId="0" borderId="17" xfId="0" applyFont="1" applyBorder="1" applyAlignment="1">
      <alignment horizontal="right" vertical="center" wrapText="1"/>
    </xf>
    <xf numFmtId="0" fontId="23" fillId="0" borderId="20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164" fontId="16" fillId="0" borderId="18" xfId="0" applyNumberFormat="1" applyFont="1" applyBorder="1" applyAlignment="1">
      <alignment horizontal="right" vertical="center" wrapText="1"/>
    </xf>
    <xf numFmtId="164" fontId="16" fillId="0" borderId="17" xfId="0" applyNumberFormat="1" applyFont="1" applyBorder="1" applyAlignment="1">
      <alignment horizontal="right" vertical="center" wrapText="1"/>
    </xf>
    <xf numFmtId="164" fontId="16" fillId="0" borderId="19" xfId="0" applyNumberFormat="1" applyFont="1" applyBorder="1" applyAlignment="1">
      <alignment horizontal="center" vertical="center" wrapText="1"/>
    </xf>
    <xf numFmtId="164" fontId="16" fillId="0" borderId="21" xfId="0" applyNumberFormat="1" applyFont="1" applyBorder="1" applyAlignment="1">
      <alignment horizontal="center" vertical="center" wrapText="1"/>
    </xf>
    <xf numFmtId="164" fontId="16" fillId="0" borderId="20" xfId="0" applyNumberFormat="1" applyFont="1" applyBorder="1" applyAlignment="1">
      <alignment horizontal="left" vertical="center" wrapText="1"/>
    </xf>
    <xf numFmtId="164" fontId="16" fillId="0" borderId="23" xfId="0" applyNumberFormat="1" applyFont="1" applyBorder="1" applyAlignment="1">
      <alignment horizontal="left" vertical="center" wrapText="1"/>
    </xf>
    <xf numFmtId="0" fontId="23" fillId="0" borderId="10" xfId="0" applyFont="1" applyBorder="1" applyAlignment="1">
      <alignment horizontal="right" vertical="center" wrapText="1"/>
    </xf>
    <xf numFmtId="0" fontId="22" fillId="2" borderId="34" xfId="0" applyFont="1" applyFill="1" applyBorder="1" applyAlignment="1">
      <alignment horizontal="center" vertical="center"/>
    </xf>
    <xf numFmtId="0" fontId="22" fillId="2" borderId="36" xfId="0" applyFont="1" applyFill="1" applyBorder="1" applyAlignment="1">
      <alignment horizontal="center" vertical="center"/>
    </xf>
    <xf numFmtId="0" fontId="22" fillId="2" borderId="37" xfId="0" applyFont="1" applyFill="1" applyBorder="1" applyAlignment="1">
      <alignment horizontal="center" vertical="center"/>
    </xf>
    <xf numFmtId="166" fontId="16" fillId="0" borderId="18" xfId="0" applyNumberFormat="1" applyFont="1" applyBorder="1" applyAlignment="1">
      <alignment horizontal="right" vertical="center" wrapText="1"/>
    </xf>
    <xf numFmtId="166" fontId="16" fillId="0" borderId="17" xfId="0" applyNumberFormat="1" applyFont="1" applyBorder="1" applyAlignment="1">
      <alignment horizontal="right" vertical="center" wrapText="1"/>
    </xf>
    <xf numFmtId="166" fontId="16" fillId="0" borderId="20" xfId="0" applyNumberFormat="1" applyFont="1" applyBorder="1" applyAlignment="1">
      <alignment horizontal="left" vertical="center" wrapText="1"/>
    </xf>
    <xf numFmtId="166" fontId="16" fillId="0" borderId="23" xfId="0" applyNumberFormat="1" applyFont="1" applyBorder="1" applyAlignment="1">
      <alignment horizontal="left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167" fontId="25" fillId="2" borderId="38" xfId="0" applyNumberFormat="1" applyFont="1" applyFill="1" applyBorder="1" applyAlignment="1">
      <alignment horizontal="center" vertical="center" wrapText="1"/>
    </xf>
    <xf numFmtId="167" fontId="26" fillId="0" borderId="4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9" fillId="0" borderId="3" xfId="0" applyFont="1" applyBorder="1"/>
    <xf numFmtId="2" fontId="23" fillId="0" borderId="4" xfId="0" applyNumberFormat="1" applyFont="1" applyBorder="1" applyAlignment="1">
      <alignment horizontal="right" vertical="center" wrapText="1"/>
    </xf>
    <xf numFmtId="1" fontId="20" fillId="0" borderId="19" xfId="0" applyNumberFormat="1" applyFont="1" applyBorder="1" applyAlignment="1">
      <alignment horizontal="center" vertical="center" wrapText="1"/>
    </xf>
    <xf numFmtId="1" fontId="20" fillId="0" borderId="21" xfId="0" applyNumberFormat="1" applyFont="1" applyBorder="1" applyAlignment="1">
      <alignment horizontal="center" vertical="center" wrapText="1"/>
    </xf>
    <xf numFmtId="2" fontId="23" fillId="0" borderId="20" xfId="0" applyNumberFormat="1" applyFont="1" applyBorder="1" applyAlignment="1">
      <alignment horizontal="left" vertical="center" wrapText="1"/>
    </xf>
    <xf numFmtId="2" fontId="23" fillId="0" borderId="23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16" fillId="0" borderId="19" xfId="0" applyNumberFormat="1" applyFont="1" applyBorder="1" applyAlignment="1">
      <alignment horizontal="center" vertical="center" wrapText="1"/>
    </xf>
    <xf numFmtId="0" fontId="16" fillId="0" borderId="21" xfId="0" applyNumberFormat="1" applyFont="1" applyBorder="1" applyAlignment="1">
      <alignment horizontal="center" vertical="center" wrapText="1"/>
    </xf>
    <xf numFmtId="2" fontId="16" fillId="0" borderId="4" xfId="0" applyNumberFormat="1" applyFont="1" applyBorder="1" applyAlignment="1">
      <alignment horizontal="center" vertical="center" wrapText="1"/>
    </xf>
    <xf numFmtId="2" fontId="16" fillId="0" borderId="6" xfId="0" applyNumberFormat="1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center" wrapText="1"/>
    </xf>
    <xf numFmtId="2" fontId="16" fillId="0" borderId="20" xfId="0" applyNumberFormat="1" applyFont="1" applyBorder="1" applyAlignment="1">
      <alignment horizontal="left" vertical="center" wrapText="1"/>
    </xf>
    <xf numFmtId="2" fontId="16" fillId="0" borderId="23" xfId="0" applyNumberFormat="1" applyFont="1" applyBorder="1" applyAlignment="1">
      <alignment horizontal="left" vertical="center" wrapText="1"/>
    </xf>
    <xf numFmtId="0" fontId="16" fillId="0" borderId="18" xfId="0" applyNumberFormat="1" applyFont="1" applyBorder="1" applyAlignment="1">
      <alignment horizontal="right" vertical="center" wrapText="1"/>
    </xf>
    <xf numFmtId="0" fontId="16" fillId="0" borderId="17" xfId="0" applyNumberFormat="1" applyFont="1" applyBorder="1" applyAlignment="1">
      <alignment horizontal="right" vertical="center" wrapText="1"/>
    </xf>
    <xf numFmtId="165" fontId="16" fillId="0" borderId="4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165" fontId="16" fillId="0" borderId="43" xfId="0" applyNumberFormat="1" applyFont="1" applyBorder="1" applyAlignment="1">
      <alignment horizontal="left" vertical="center" wrapText="1"/>
    </xf>
    <xf numFmtId="2" fontId="23" fillId="0" borderId="17" xfId="0" applyNumberFormat="1" applyFont="1" applyBorder="1" applyAlignment="1">
      <alignment horizontal="right" vertical="center" wrapText="1"/>
    </xf>
    <xf numFmtId="4" fontId="16" fillId="0" borderId="18" xfId="0" applyNumberFormat="1" applyFont="1" applyBorder="1" applyAlignment="1">
      <alignment horizontal="right" vertical="center" wrapText="1"/>
    </xf>
    <xf numFmtId="4" fontId="16" fillId="0" borderId="17" xfId="0" applyNumberFormat="1" applyFont="1" applyBorder="1" applyAlignment="1">
      <alignment horizontal="right" vertical="center" wrapText="1"/>
    </xf>
    <xf numFmtId="0" fontId="23" fillId="0" borderId="41" xfId="0" applyFont="1" applyBorder="1" applyAlignment="1">
      <alignment horizontal="right" vertical="center" wrapText="1"/>
    </xf>
    <xf numFmtId="0" fontId="20" fillId="0" borderId="39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center" vertical="center" wrapText="1"/>
    </xf>
    <xf numFmtId="2" fontId="23" fillId="0" borderId="19" xfId="0" applyNumberFormat="1" applyFont="1" applyBorder="1" applyAlignment="1">
      <alignment horizontal="right" vertical="center" wrapText="1"/>
    </xf>
    <xf numFmtId="2" fontId="23" fillId="0" borderId="21" xfId="0" applyNumberFormat="1" applyFont="1" applyBorder="1" applyAlignment="1">
      <alignment horizontal="right" vertical="center" wrapText="1"/>
    </xf>
    <xf numFmtId="4" fontId="16" fillId="0" borderId="20" xfId="0" applyNumberFormat="1" applyFont="1" applyBorder="1" applyAlignment="1">
      <alignment horizontal="left" vertical="center" wrapText="1"/>
    </xf>
    <xf numFmtId="4" fontId="16" fillId="0" borderId="23" xfId="0" applyNumberFormat="1" applyFont="1" applyBorder="1" applyAlignment="1">
      <alignment horizontal="left" vertical="center" wrapText="1"/>
    </xf>
    <xf numFmtId="0" fontId="2" fillId="0" borderId="42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2" fontId="23" fillId="0" borderId="41" xfId="0" applyNumberFormat="1" applyFont="1" applyBorder="1" applyAlignment="1">
      <alignment horizontal="center" vertical="center" wrapText="1"/>
    </xf>
    <xf numFmtId="2" fontId="23" fillId="0" borderId="17" xfId="0" applyNumberFormat="1" applyFont="1" applyBorder="1" applyAlignment="1">
      <alignment horizontal="center" vertical="center" wrapText="1"/>
    </xf>
    <xf numFmtId="1" fontId="20" fillId="0" borderId="39" xfId="0" applyNumberFormat="1" applyFont="1" applyBorder="1" applyAlignment="1">
      <alignment horizontal="center" vertical="center" wrapText="1"/>
    </xf>
    <xf numFmtId="2" fontId="23" fillId="0" borderId="43" xfId="0" applyNumberFormat="1" applyFont="1" applyBorder="1" applyAlignment="1">
      <alignment horizontal="left" vertical="center" wrapText="1"/>
    </xf>
    <xf numFmtId="165" fontId="16" fillId="0" borderId="41" xfId="0" applyNumberFormat="1" applyFont="1" applyBorder="1" applyAlignment="1">
      <alignment horizontal="right" vertical="center" wrapText="1"/>
    </xf>
    <xf numFmtId="2" fontId="16" fillId="0" borderId="39" xfId="0" applyNumberFormat="1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2" fontId="16" fillId="0" borderId="18" xfId="0" applyNumberFormat="1" applyFont="1" applyBorder="1" applyAlignment="1">
      <alignment horizontal="right" vertical="center" wrapText="1"/>
    </xf>
    <xf numFmtId="2" fontId="16" fillId="0" borderId="17" xfId="0" applyNumberFormat="1" applyFont="1" applyBorder="1" applyAlignment="1">
      <alignment horizontal="right" vertical="center" wrapText="1"/>
    </xf>
    <xf numFmtId="0" fontId="35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5" fontId="16" fillId="0" borderId="19" xfId="0" applyNumberFormat="1" applyFont="1" applyBorder="1" applyAlignment="1">
      <alignment horizontal="center" vertical="center" wrapText="1"/>
    </xf>
    <xf numFmtId="165" fontId="16" fillId="0" borderId="21" xfId="0" applyNumberFormat="1" applyFont="1" applyBorder="1" applyAlignment="1">
      <alignment horizontal="center" vertical="center" wrapText="1"/>
    </xf>
    <xf numFmtId="165" fontId="16" fillId="0" borderId="11" xfId="0" applyNumberFormat="1" applyFont="1" applyBorder="1" applyAlignment="1">
      <alignment horizontal="left" vertical="center" wrapText="1"/>
    </xf>
    <xf numFmtId="167" fontId="25" fillId="2" borderId="9" xfId="0" applyNumberFormat="1" applyFont="1" applyFill="1" applyBorder="1" applyAlignment="1">
      <alignment horizontal="center" vertical="center" wrapText="1"/>
    </xf>
    <xf numFmtId="167" fontId="26" fillId="0" borderId="40" xfId="0" applyNumberFormat="1" applyFont="1" applyBorder="1" applyAlignment="1">
      <alignment horizontal="center" vertical="center" wrapText="1"/>
    </xf>
    <xf numFmtId="167" fontId="26" fillId="0" borderId="16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" fontId="20" fillId="0" borderId="0" xfId="0" applyNumberFormat="1" applyFont="1" applyBorder="1" applyAlignment="1">
      <alignment horizontal="center" vertical="center" wrapText="1"/>
    </xf>
    <xf numFmtId="165" fontId="16" fillId="0" borderId="10" xfId="0" applyNumberFormat="1" applyFont="1" applyBorder="1" applyAlignment="1">
      <alignment horizontal="right" vertical="center" wrapText="1"/>
    </xf>
    <xf numFmtId="2" fontId="16" fillId="0" borderId="0" xfId="0" applyNumberFormat="1" applyFont="1" applyBorder="1" applyAlignment="1">
      <alignment horizontal="center" vertical="center" wrapText="1"/>
    </xf>
    <xf numFmtId="2" fontId="23" fillId="0" borderId="18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2" fontId="16" fillId="0" borderId="10" xfId="0" applyNumberFormat="1" applyFont="1" applyBorder="1" applyAlignment="1">
      <alignment horizontal="right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166" fontId="16" fillId="0" borderId="11" xfId="0" applyNumberFormat="1" applyFont="1" applyBorder="1" applyAlignment="1">
      <alignment horizontal="left" vertical="center" wrapText="1"/>
    </xf>
    <xf numFmtId="2" fontId="23" fillId="0" borderId="11" xfId="0" applyNumberFormat="1" applyFont="1" applyBorder="1" applyAlignment="1">
      <alignment horizontal="left" vertical="center" wrapText="1"/>
    </xf>
    <xf numFmtId="165" fontId="16" fillId="0" borderId="0" xfId="0" applyNumberFormat="1" applyFont="1" applyBorder="1" applyAlignment="1">
      <alignment horizontal="right" vertical="center" wrapText="1"/>
    </xf>
    <xf numFmtId="165" fontId="16" fillId="0" borderId="21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2" fontId="16" fillId="0" borderId="19" xfId="0" applyNumberFormat="1" applyFont="1" applyBorder="1" applyAlignment="1">
      <alignment horizontal="right" vertical="center" wrapText="1"/>
    </xf>
    <xf numFmtId="2" fontId="16" fillId="0" borderId="21" xfId="0" applyNumberFormat="1" applyFont="1" applyBorder="1" applyAlignment="1">
      <alignment horizontal="right" vertical="center" wrapText="1"/>
    </xf>
    <xf numFmtId="165" fontId="16" fillId="0" borderId="19" xfId="0" applyNumberFormat="1" applyFont="1" applyBorder="1" applyAlignment="1">
      <alignment vertical="center" wrapText="1"/>
    </xf>
    <xf numFmtId="165" fontId="16" fillId="0" borderId="21" xfId="0" applyNumberFormat="1" applyFont="1" applyBorder="1" applyAlignment="1">
      <alignment vertical="center" wrapText="1"/>
    </xf>
    <xf numFmtId="167" fontId="26" fillId="0" borderId="35" xfId="0" applyNumberFormat="1" applyFont="1" applyBorder="1" applyAlignment="1">
      <alignment horizontal="center" vertical="center" wrapText="1"/>
    </xf>
    <xf numFmtId="2" fontId="16" fillId="0" borderId="19" xfId="0" applyNumberFormat="1" applyFont="1" applyBorder="1" applyAlignment="1">
      <alignment vertical="center" wrapText="1"/>
    </xf>
    <xf numFmtId="2" fontId="16" fillId="0" borderId="21" xfId="0" applyNumberFormat="1" applyFont="1" applyBorder="1" applyAlignment="1">
      <alignment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2" fontId="23" fillId="0" borderId="41" xfId="0" applyNumberFormat="1" applyFont="1" applyBorder="1" applyAlignment="1">
      <alignment horizontal="right" vertical="center" wrapText="1"/>
    </xf>
    <xf numFmtId="2" fontId="16" fillId="0" borderId="39" xfId="0" applyNumberFormat="1" applyFont="1" applyBorder="1" applyAlignment="1">
      <alignment vertical="center" wrapText="1"/>
    </xf>
    <xf numFmtId="167" fontId="26" fillId="0" borderId="53" xfId="0" applyNumberFormat="1" applyFont="1" applyBorder="1" applyAlignment="1">
      <alignment horizontal="center" vertical="center" wrapText="1"/>
    </xf>
    <xf numFmtId="0" fontId="19" fillId="0" borderId="10" xfId="0" applyFont="1" applyBorder="1"/>
    <xf numFmtId="0" fontId="19" fillId="0" borderId="0" xfId="0" applyFont="1" applyBorder="1"/>
    <xf numFmtId="0" fontId="19" fillId="0" borderId="11" xfId="0" applyFont="1" applyBorder="1"/>
    <xf numFmtId="0" fontId="27" fillId="2" borderId="9" xfId="0" applyFont="1" applyFill="1" applyBorder="1"/>
    <xf numFmtId="0" fontId="27" fillId="0" borderId="25" xfId="0" applyFont="1" applyBorder="1"/>
    <xf numFmtId="0" fontId="19" fillId="0" borderId="9" xfId="0" applyFont="1" applyBorder="1"/>
    <xf numFmtId="2" fontId="23" fillId="0" borderId="2" xfId="0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2" fontId="16" fillId="0" borderId="18" xfId="0" applyNumberFormat="1" applyFont="1" applyBorder="1" applyAlignment="1">
      <alignment horizontal="center" vertical="center" wrapText="1"/>
    </xf>
    <xf numFmtId="2" fontId="16" fillId="0" borderId="20" xfId="0" applyNumberFormat="1" applyFont="1" applyBorder="1" applyAlignment="1">
      <alignment horizontal="center" vertical="center" wrapText="1"/>
    </xf>
    <xf numFmtId="2" fontId="16" fillId="0" borderId="10" xfId="0" applyNumberFormat="1" applyFont="1" applyBorder="1" applyAlignment="1">
      <alignment horizontal="center" vertical="center" wrapText="1"/>
    </xf>
    <xf numFmtId="2" fontId="16" fillId="0" borderId="11" xfId="0" applyNumberFormat="1" applyFont="1" applyBorder="1" applyAlignment="1">
      <alignment horizontal="center" vertical="center" wrapText="1"/>
    </xf>
    <xf numFmtId="2" fontId="23" fillId="0" borderId="4" xfId="0" applyNumberFormat="1" applyFont="1" applyBorder="1" applyAlignment="1">
      <alignment horizontal="center" vertical="center" wrapText="1"/>
    </xf>
    <xf numFmtId="2" fontId="23" fillId="0" borderId="6" xfId="0" applyNumberFormat="1" applyFont="1" applyBorder="1" applyAlignment="1">
      <alignment horizontal="center" vertical="center" wrapText="1"/>
    </xf>
    <xf numFmtId="2" fontId="23" fillId="0" borderId="5" xfId="0" applyNumberFormat="1" applyFont="1" applyBorder="1" applyAlignment="1">
      <alignment horizontal="center" vertical="center" wrapText="1"/>
    </xf>
    <xf numFmtId="2" fontId="16" fillId="0" borderId="11" xfId="0" applyNumberFormat="1" applyFont="1" applyBorder="1" applyAlignment="1">
      <alignment horizontal="left" vertical="center" wrapText="1"/>
    </xf>
    <xf numFmtId="0" fontId="27" fillId="2" borderId="3" xfId="0" applyFont="1" applyFill="1" applyBorder="1"/>
    <xf numFmtId="2" fontId="23" fillId="0" borderId="3" xfId="0" applyNumberFormat="1" applyFont="1" applyBorder="1" applyAlignment="1">
      <alignment horizontal="center" vertical="center" wrapText="1"/>
    </xf>
    <xf numFmtId="2" fontId="16" fillId="0" borderId="17" xfId="0" applyNumberFormat="1" applyFont="1" applyBorder="1" applyAlignment="1">
      <alignment horizontal="center" vertical="center" wrapText="1"/>
    </xf>
    <xf numFmtId="2" fontId="16" fillId="0" borderId="23" xfId="0" applyNumberFormat="1" applyFont="1" applyBorder="1" applyAlignment="1">
      <alignment horizontal="center" vertical="center" wrapText="1"/>
    </xf>
    <xf numFmtId="0" fontId="27" fillId="0" borderId="22" xfId="0" applyFont="1" applyBorder="1"/>
    <xf numFmtId="2" fontId="19" fillId="0" borderId="17" xfId="0" applyNumberFormat="1" applyFont="1" applyBorder="1"/>
    <xf numFmtId="0" fontId="19" fillId="0" borderId="21" xfId="0" applyFont="1" applyBorder="1"/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9" fillId="0" borderId="23" xfId="0" applyFont="1" applyBorder="1"/>
    <xf numFmtId="165" fontId="16" fillId="0" borderId="41" xfId="0" applyNumberFormat="1" applyFont="1" applyBorder="1" applyAlignment="1">
      <alignment horizontal="center" vertical="center" wrapText="1"/>
    </xf>
    <xf numFmtId="165" fontId="16" fillId="0" borderId="39" xfId="0" applyNumberFormat="1" applyFont="1" applyBorder="1" applyAlignment="1">
      <alignment horizontal="center" vertical="center" wrapText="1"/>
    </xf>
    <xf numFmtId="165" fontId="16" fillId="0" borderId="43" xfId="0" applyNumberFormat="1" applyFont="1" applyBorder="1" applyAlignment="1">
      <alignment horizontal="center" vertical="center" wrapText="1"/>
    </xf>
    <xf numFmtId="165" fontId="16" fillId="0" borderId="17" xfId="0" applyNumberFormat="1" applyFont="1" applyBorder="1" applyAlignment="1">
      <alignment horizontal="center" vertical="center" wrapText="1"/>
    </xf>
    <xf numFmtId="165" fontId="16" fillId="0" borderId="23" xfId="0" applyNumberFormat="1" applyFont="1" applyBorder="1" applyAlignment="1">
      <alignment horizontal="center" vertical="center" wrapText="1"/>
    </xf>
    <xf numFmtId="170" fontId="25" fillId="2" borderId="9" xfId="0" applyNumberFormat="1" applyFont="1" applyFill="1" applyBorder="1" applyAlignment="1">
      <alignment horizontal="center" vertical="center" wrapText="1"/>
    </xf>
    <xf numFmtId="170" fontId="25" fillId="2" borderId="3" xfId="0" applyNumberFormat="1" applyFont="1" applyFill="1" applyBorder="1" applyAlignment="1">
      <alignment horizontal="center" vertical="center" wrapText="1"/>
    </xf>
    <xf numFmtId="2" fontId="23" fillId="0" borderId="9" xfId="0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right" vertical="center"/>
    </xf>
    <xf numFmtId="0" fontId="23" fillId="0" borderId="17" xfId="0" applyFont="1" applyBorder="1" applyAlignment="1">
      <alignment horizontal="right" vertical="center"/>
    </xf>
    <xf numFmtId="1" fontId="20" fillId="0" borderId="19" xfId="0" applyNumberFormat="1" applyFont="1" applyBorder="1" applyAlignment="1">
      <alignment horizontal="center" vertical="center"/>
    </xf>
    <xf numFmtId="1" fontId="20" fillId="0" borderId="21" xfId="0" applyNumberFormat="1" applyFont="1" applyBorder="1" applyAlignment="1">
      <alignment horizontal="center" vertical="center"/>
    </xf>
    <xf numFmtId="0" fontId="23" fillId="0" borderId="20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0" fontId="23" fillId="0" borderId="18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2" fontId="23" fillId="0" borderId="31" xfId="0" applyNumberFormat="1" applyFont="1" applyBorder="1" applyAlignment="1">
      <alignment horizontal="center" vertical="center" wrapText="1"/>
    </xf>
    <xf numFmtId="0" fontId="23" fillId="0" borderId="29" xfId="0" applyFont="1" applyBorder="1" applyAlignment="1">
      <alignment horizontal="right" vertical="center"/>
    </xf>
    <xf numFmtId="165" fontId="20" fillId="0" borderId="19" xfId="0" applyNumberFormat="1" applyFont="1" applyBorder="1" applyAlignment="1">
      <alignment horizontal="center" vertical="center"/>
    </xf>
    <xf numFmtId="165" fontId="20" fillId="0" borderId="8" xfId="0" applyNumberFormat="1" applyFont="1" applyBorder="1" applyAlignment="1">
      <alignment horizontal="center" vertical="center"/>
    </xf>
    <xf numFmtId="0" fontId="23" fillId="0" borderId="30" xfId="0" applyFont="1" applyBorder="1" applyAlignment="1">
      <alignment horizontal="left" vertical="center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167" fontId="25" fillId="2" borderId="31" xfId="0" applyNumberFormat="1" applyFont="1" applyFill="1" applyBorder="1" applyAlignment="1">
      <alignment horizontal="center" vertical="center" wrapText="1"/>
    </xf>
    <xf numFmtId="167" fontId="26" fillId="0" borderId="32" xfId="0" applyNumberFormat="1" applyFont="1" applyBorder="1" applyAlignment="1">
      <alignment horizontal="center" vertical="center" wrapText="1"/>
    </xf>
    <xf numFmtId="2" fontId="16" fillId="0" borderId="29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165" fontId="20" fillId="0" borderId="21" xfId="0" applyNumberFormat="1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3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7" fillId="0" borderId="52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3" fillId="0" borderId="4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165" fontId="16" fillId="0" borderId="18" xfId="0" applyNumberFormat="1" applyFont="1" applyBorder="1" applyAlignment="1">
      <alignment horizontal="center" vertical="center" wrapText="1"/>
    </xf>
    <xf numFmtId="165" fontId="16" fillId="0" borderId="20" xfId="0" applyNumberFormat="1" applyFont="1" applyBorder="1" applyAlignment="1">
      <alignment horizontal="center" vertical="center" wrapText="1"/>
    </xf>
    <xf numFmtId="0" fontId="17" fillId="0" borderId="52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165" fontId="16" fillId="0" borderId="6" xfId="0" applyNumberFormat="1" applyFont="1" applyBorder="1" applyAlignment="1">
      <alignment horizontal="center" vertical="center" wrapText="1"/>
    </xf>
    <xf numFmtId="165" fontId="16" fillId="0" borderId="5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2" fontId="23" fillId="0" borderId="10" xfId="0" applyNumberFormat="1" applyFont="1" applyBorder="1" applyAlignment="1">
      <alignment horizontal="right" vertical="center" wrapText="1"/>
    </xf>
    <xf numFmtId="165" fontId="16" fillId="0" borderId="55" xfId="0" applyNumberFormat="1" applyFont="1" applyBorder="1" applyAlignment="1">
      <alignment horizontal="center" vertical="center" wrapText="1"/>
    </xf>
    <xf numFmtId="165" fontId="16" fillId="0" borderId="56" xfId="0" applyNumberFormat="1" applyFont="1" applyBorder="1" applyAlignment="1">
      <alignment horizontal="center" vertical="center" wrapText="1"/>
    </xf>
    <xf numFmtId="165" fontId="16" fillId="0" borderId="57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right" vertical="center"/>
    </xf>
    <xf numFmtId="0" fontId="13" fillId="0" borderId="17" xfId="0" applyFont="1" applyBorder="1" applyAlignment="1">
      <alignment horizontal="right" vertical="center"/>
    </xf>
    <xf numFmtId="0" fontId="13" fillId="0" borderId="20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963083</xdr:colOff>
      <xdr:row>4</xdr:row>
      <xdr:rowOff>10583</xdr:rowOff>
    </xdr:from>
    <xdr:to>
      <xdr:col>2</xdr:col>
      <xdr:colOff>2010833</xdr:colOff>
      <xdr:row>4</xdr:row>
      <xdr:rowOff>175682</xdr:rowOff>
    </xdr:to>
    <xdr:sp macro="" textlink="">
      <xdr:nvSpPr>
        <xdr:cNvPr id="1174" name="Freeform 2"/>
        <xdr:cNvSpPr>
          <a:spLocks/>
        </xdr:cNvSpPr>
      </xdr:nvSpPr>
      <xdr:spPr bwMode="auto">
        <a:xfrm>
          <a:off x="963083" y="1460500"/>
          <a:ext cx="5461000" cy="165099"/>
        </a:xfrm>
        <a:custGeom>
          <a:avLst/>
          <a:gdLst>
            <a:gd name="T0" fmla="*/ 0 w 407"/>
            <a:gd name="T1" fmla="*/ 0 h 1"/>
            <a:gd name="T2" fmla="*/ 2147483647 w 407"/>
            <a:gd name="T3" fmla="*/ 0 h 1"/>
            <a:gd name="T4" fmla="*/ 0 60000 65536"/>
            <a:gd name="T5" fmla="*/ 0 60000 65536"/>
            <a:gd name="T6" fmla="*/ 0 w 407"/>
            <a:gd name="T7" fmla="*/ 0 h 1"/>
            <a:gd name="T8" fmla="*/ 407 w 407"/>
            <a:gd name="T9" fmla="*/ 1 h 1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407" h="1">
              <a:moveTo>
                <a:pt x="0" y="0"/>
              </a:moveTo>
              <a:lnTo>
                <a:pt x="407" y="0"/>
              </a:lnTo>
            </a:path>
          </a:pathLst>
        </a:custGeom>
        <a:gradFill rotWithShape="1">
          <a:gsLst>
            <a:gs pos="0">
              <a:srgbClr val="FFFFFF"/>
            </a:gs>
            <a:gs pos="100000">
              <a:srgbClr val="000000"/>
            </a:gs>
          </a:gsLst>
          <a:lin ang="0" scaled="1"/>
        </a:gradFill>
        <a:ln w="88900" cmpd="tri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1005417</xdr:colOff>
      <xdr:row>3</xdr:row>
      <xdr:rowOff>21167</xdr:rowOff>
    </xdr:from>
    <xdr:to>
      <xdr:col>2</xdr:col>
      <xdr:colOff>1989668</xdr:colOff>
      <xdr:row>3</xdr:row>
      <xdr:rowOff>561975</xdr:rowOff>
    </xdr:to>
    <xdr:sp macro="" textlink="">
      <xdr:nvSpPr>
        <xdr:cNvPr id="1031" name="WordArt 7"/>
        <xdr:cNvSpPr>
          <a:spLocks noChangeArrowheads="1" noChangeShapeType="1" noTextEdit="1"/>
        </xdr:cNvSpPr>
      </xdr:nvSpPr>
      <xdr:spPr bwMode="auto">
        <a:xfrm>
          <a:off x="1005417" y="730250"/>
          <a:ext cx="5397501" cy="540808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2000" b="1" kern="10" spc="0">
              <a:ln w="19050">
                <a:noFill/>
                <a:round/>
                <a:headEnd/>
                <a:tailEnd/>
              </a:ln>
              <a:gradFill rotWithShape="1">
                <a:gsLst>
                  <a:gs pos="0">
                    <a:srgbClr val="000000">
                      <a:alpha val="89999"/>
                    </a:srgbClr>
                  </a:gs>
                  <a:gs pos="100000">
                    <a:srgbClr val="FFFFFF"/>
                  </a:gs>
                </a:gsLst>
                <a:lin ang="5400000" scaled="1"/>
              </a:gradFill>
              <a:effectLst>
                <a:outerShdw dist="35921" dir="2700000" algn="ctr" rotWithShape="0">
                  <a:srgbClr val="990000"/>
                </a:outerShdw>
              </a:effectLst>
              <a:latin typeface="Impact"/>
            </a:rPr>
            <a:t>А Л Ь Ф А  -  А Г Р О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tabSelected="1" zoomScale="90" zoomScaleNormal="90" workbookViewId="0">
      <selection activeCell="J73" sqref="J73"/>
    </sheetView>
  </sheetViews>
  <sheetFormatPr defaultRowHeight="12.75" x14ac:dyDescent="0.2"/>
  <cols>
    <col min="1" max="1" width="39" customWidth="1"/>
    <col min="2" max="2" width="30.5703125" customWidth="1"/>
    <col min="3" max="3" width="46.28515625" customWidth="1"/>
    <col min="4" max="4" width="12.140625" customWidth="1"/>
    <col min="5" max="5" width="5.7109375" style="39" customWidth="1"/>
    <col min="6" max="6" width="5.42578125" style="39" customWidth="1"/>
    <col min="7" max="7" width="7.7109375" customWidth="1"/>
    <col min="8" max="8" width="3.5703125" customWidth="1"/>
    <col min="9" max="9" width="7.140625" customWidth="1"/>
    <col min="10" max="10" width="19" customWidth="1"/>
    <col min="11" max="11" width="16.85546875" customWidth="1"/>
  </cols>
  <sheetData>
    <row r="1" spans="1:13" s="39" customFormat="1" x14ac:dyDescent="0.2"/>
    <row r="2" spans="1:13" ht="22.15" customHeight="1" x14ac:dyDescent="0.2">
      <c r="A2" s="329" t="s">
        <v>45</v>
      </c>
      <c r="B2" s="330"/>
      <c r="C2" s="330"/>
      <c r="D2" s="328" t="s">
        <v>285</v>
      </c>
      <c r="E2" s="328"/>
      <c r="F2" s="328"/>
      <c r="G2" s="328"/>
      <c r="H2" s="328"/>
      <c r="I2" s="328"/>
      <c r="J2" s="328"/>
      <c r="K2" s="328"/>
    </row>
    <row r="3" spans="1:13" s="39" customFormat="1" ht="22.15" customHeight="1" x14ac:dyDescent="0.2">
      <c r="A3" s="330"/>
      <c r="B3" s="330"/>
      <c r="C3" s="330"/>
      <c r="D3" s="328"/>
      <c r="E3" s="328"/>
      <c r="F3" s="328"/>
      <c r="G3" s="328"/>
      <c r="H3" s="328"/>
      <c r="I3" s="328"/>
      <c r="J3" s="328"/>
      <c r="K3" s="328"/>
    </row>
    <row r="4" spans="1:13" ht="58.5" customHeight="1" x14ac:dyDescent="0.2">
      <c r="A4" s="330"/>
      <c r="B4" s="330"/>
      <c r="C4" s="330"/>
      <c r="D4" s="328"/>
      <c r="E4" s="328"/>
      <c r="F4" s="328"/>
      <c r="G4" s="328"/>
      <c r="H4" s="328"/>
      <c r="I4" s="328"/>
      <c r="J4" s="328"/>
      <c r="K4" s="328"/>
      <c r="M4" s="27"/>
    </row>
    <row r="5" spans="1:13" ht="22.5" customHeight="1" x14ac:dyDescent="0.2">
      <c r="A5" s="1"/>
      <c r="B5" s="1"/>
      <c r="C5" s="1"/>
      <c r="D5" s="1"/>
      <c r="E5" s="38"/>
      <c r="F5" s="38"/>
      <c r="G5" s="1"/>
      <c r="H5" s="2"/>
      <c r="I5" s="2"/>
      <c r="J5" s="2"/>
      <c r="K5" s="291"/>
    </row>
    <row r="6" spans="1:13" ht="57.75" customHeight="1" x14ac:dyDescent="0.3">
      <c r="A6" s="12"/>
      <c r="B6" s="12"/>
      <c r="C6" s="282" t="s">
        <v>3</v>
      </c>
      <c r="D6" s="282"/>
      <c r="E6" s="282"/>
      <c r="F6" s="282"/>
      <c r="G6" s="282"/>
      <c r="H6" s="14"/>
      <c r="I6" s="14"/>
      <c r="J6" s="14"/>
      <c r="K6" s="291"/>
    </row>
    <row r="7" spans="1:13" ht="55.5" customHeight="1" x14ac:dyDescent="0.2">
      <c r="A7" s="284" t="s">
        <v>284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M7" s="21"/>
    </row>
    <row r="8" spans="1:13" ht="0.75" hidden="1" customHeight="1" x14ac:dyDescent="0.2">
      <c r="A8" s="12"/>
      <c r="B8" s="12"/>
      <c r="C8" s="6"/>
      <c r="D8" s="6"/>
      <c r="E8" s="6"/>
      <c r="F8" s="6"/>
      <c r="G8" s="6"/>
      <c r="H8" s="6"/>
      <c r="I8" s="6"/>
      <c r="J8" s="6"/>
      <c r="K8" s="6"/>
    </row>
    <row r="9" spans="1:13" ht="32.25" customHeight="1" thickBot="1" x14ac:dyDescent="0.25">
      <c r="A9" s="13"/>
      <c r="B9" s="13"/>
      <c r="C9" s="3"/>
      <c r="D9" s="3"/>
      <c r="E9" s="290" t="s">
        <v>303</v>
      </c>
      <c r="F9" s="290"/>
      <c r="G9" s="290"/>
      <c r="H9" s="290"/>
      <c r="I9" s="290"/>
      <c r="J9" s="290"/>
      <c r="K9" s="290"/>
    </row>
    <row r="10" spans="1:13" ht="87" customHeight="1" thickTop="1" thickBot="1" x14ac:dyDescent="0.25">
      <c r="A10" s="97" t="s">
        <v>287</v>
      </c>
      <c r="B10" s="98" t="s">
        <v>15</v>
      </c>
      <c r="C10" s="98" t="s">
        <v>0</v>
      </c>
      <c r="D10" s="285" t="s">
        <v>5</v>
      </c>
      <c r="E10" s="286"/>
      <c r="F10" s="287"/>
      <c r="G10" s="283" t="s">
        <v>138</v>
      </c>
      <c r="H10" s="283"/>
      <c r="I10" s="283"/>
      <c r="J10" s="99" t="s">
        <v>60</v>
      </c>
      <c r="K10" s="100" t="s">
        <v>170</v>
      </c>
    </row>
    <row r="11" spans="1:13" ht="27" customHeight="1" thickTop="1" thickBot="1" x14ac:dyDescent="0.25">
      <c r="A11" s="263" t="s">
        <v>11</v>
      </c>
      <c r="B11" s="264"/>
      <c r="C11" s="264"/>
      <c r="D11" s="264"/>
      <c r="E11" s="264"/>
      <c r="F11" s="264"/>
      <c r="G11" s="264"/>
      <c r="H11" s="264"/>
      <c r="I11" s="264"/>
      <c r="J11" s="264"/>
      <c r="K11" s="265"/>
    </row>
    <row r="12" spans="1:13" s="39" customFormat="1" ht="20.25" customHeight="1" thickTop="1" x14ac:dyDescent="0.2">
      <c r="A12" s="275" t="s">
        <v>85</v>
      </c>
      <c r="B12" s="249" t="s">
        <v>86</v>
      </c>
      <c r="C12" s="249" t="s">
        <v>87</v>
      </c>
      <c r="D12" s="309" t="s">
        <v>144</v>
      </c>
      <c r="E12" s="310">
        <v>5</v>
      </c>
      <c r="F12" s="311" t="s">
        <v>142</v>
      </c>
      <c r="G12" s="256">
        <v>0.4</v>
      </c>
      <c r="H12" s="258" t="s">
        <v>2</v>
      </c>
      <c r="I12" s="260">
        <v>8</v>
      </c>
      <c r="J12" s="228">
        <v>5000</v>
      </c>
      <c r="K12" s="274">
        <f t="shared" ref="K12" si="0">E12*J12</f>
        <v>25000</v>
      </c>
    </row>
    <row r="13" spans="1:13" s="39" customFormat="1" ht="20.25" customHeight="1" x14ac:dyDescent="0.2">
      <c r="A13" s="275"/>
      <c r="B13" s="249"/>
      <c r="C13" s="249"/>
      <c r="D13" s="251"/>
      <c r="E13" s="239"/>
      <c r="F13" s="255"/>
      <c r="G13" s="257"/>
      <c r="H13" s="259"/>
      <c r="I13" s="261"/>
      <c r="J13" s="229"/>
      <c r="K13" s="231"/>
    </row>
    <row r="14" spans="1:13" s="39" customFormat="1" ht="20.25" customHeight="1" x14ac:dyDescent="0.2">
      <c r="A14" s="275" t="s">
        <v>73</v>
      </c>
      <c r="B14" s="249" t="s">
        <v>74</v>
      </c>
      <c r="C14" s="249" t="s">
        <v>75</v>
      </c>
      <c r="D14" s="250" t="s">
        <v>143</v>
      </c>
      <c r="E14" s="238">
        <v>5</v>
      </c>
      <c r="F14" s="254" t="s">
        <v>142</v>
      </c>
      <c r="G14" s="307">
        <v>0.15</v>
      </c>
      <c r="H14" s="258" t="s">
        <v>2</v>
      </c>
      <c r="I14" s="260">
        <v>0.2</v>
      </c>
      <c r="J14" s="228">
        <v>8350</v>
      </c>
      <c r="K14" s="248">
        <f t="shared" ref="K14" si="1">E14*J14</f>
        <v>41750</v>
      </c>
    </row>
    <row r="15" spans="1:13" s="39" customFormat="1" ht="20.25" customHeight="1" x14ac:dyDescent="0.2">
      <c r="A15" s="275"/>
      <c r="B15" s="249"/>
      <c r="C15" s="249"/>
      <c r="D15" s="251"/>
      <c r="E15" s="239"/>
      <c r="F15" s="255"/>
      <c r="G15" s="308"/>
      <c r="H15" s="259"/>
      <c r="I15" s="261"/>
      <c r="J15" s="229"/>
      <c r="K15" s="231"/>
    </row>
    <row r="16" spans="1:13" s="39" customFormat="1" ht="20.25" customHeight="1" x14ac:dyDescent="0.2">
      <c r="A16" s="275" t="s">
        <v>7</v>
      </c>
      <c r="B16" s="42" t="s">
        <v>111</v>
      </c>
      <c r="C16" s="43" t="s">
        <v>112</v>
      </c>
      <c r="D16" s="252" t="s">
        <v>143</v>
      </c>
      <c r="E16" s="278">
        <v>5</v>
      </c>
      <c r="F16" s="280" t="s">
        <v>142</v>
      </c>
      <c r="G16" s="44">
        <v>1.5</v>
      </c>
      <c r="H16" s="45" t="s">
        <v>2</v>
      </c>
      <c r="I16" s="46">
        <v>2</v>
      </c>
      <c r="J16" s="228">
        <v>1543</v>
      </c>
      <c r="K16" s="230">
        <f>J16*E16</f>
        <v>7715</v>
      </c>
    </row>
    <row r="17" spans="1:15" s="39" customFormat="1" ht="20.25" customHeight="1" x14ac:dyDescent="0.2">
      <c r="A17" s="275"/>
      <c r="B17" s="43" t="s">
        <v>6</v>
      </c>
      <c r="C17" s="42" t="s">
        <v>29</v>
      </c>
      <c r="D17" s="253"/>
      <c r="E17" s="279"/>
      <c r="F17" s="281"/>
      <c r="G17" s="47">
        <v>0.2</v>
      </c>
      <c r="H17" s="48" t="s">
        <v>2</v>
      </c>
      <c r="I17" s="46">
        <v>0.4</v>
      </c>
      <c r="J17" s="292"/>
      <c r="K17" s="231"/>
    </row>
    <row r="18" spans="1:15" s="39" customFormat="1" ht="22.5" customHeight="1" x14ac:dyDescent="0.2">
      <c r="A18" s="63" t="s">
        <v>199</v>
      </c>
      <c r="B18" s="43" t="s">
        <v>202</v>
      </c>
      <c r="C18" s="43" t="s">
        <v>206</v>
      </c>
      <c r="D18" s="49" t="s">
        <v>144</v>
      </c>
      <c r="E18" s="50">
        <v>5</v>
      </c>
      <c r="F18" s="51" t="s">
        <v>142</v>
      </c>
      <c r="G18" s="52">
        <v>0.5</v>
      </c>
      <c r="H18" s="53" t="s">
        <v>2</v>
      </c>
      <c r="I18" s="54">
        <v>6.5</v>
      </c>
      <c r="J18" s="59">
        <v>6000</v>
      </c>
      <c r="K18" s="60">
        <f t="shared" ref="K18" si="2">E18*J18</f>
        <v>30000</v>
      </c>
    </row>
    <row r="19" spans="1:15" ht="21" customHeight="1" x14ac:dyDescent="0.2">
      <c r="A19" s="275" t="s">
        <v>51</v>
      </c>
      <c r="B19" s="249" t="s">
        <v>6</v>
      </c>
      <c r="C19" s="234" t="s">
        <v>248</v>
      </c>
      <c r="D19" s="55" t="s">
        <v>145</v>
      </c>
      <c r="E19" s="56">
        <v>1</v>
      </c>
      <c r="F19" s="57" t="s">
        <v>142</v>
      </c>
      <c r="G19" s="242">
        <v>0.7</v>
      </c>
      <c r="H19" s="293" t="s">
        <v>2</v>
      </c>
      <c r="I19" s="246">
        <v>1</v>
      </c>
      <c r="J19" s="61">
        <v>2410</v>
      </c>
      <c r="K19" s="62">
        <f>J19*E19</f>
        <v>2410</v>
      </c>
      <c r="N19" s="4"/>
    </row>
    <row r="20" spans="1:15" ht="18.75" customHeight="1" x14ac:dyDescent="0.2">
      <c r="A20" s="275"/>
      <c r="B20" s="249"/>
      <c r="C20" s="312"/>
      <c r="D20" s="55" t="s">
        <v>143</v>
      </c>
      <c r="E20" s="56">
        <v>5</v>
      </c>
      <c r="F20" s="57" t="s">
        <v>142</v>
      </c>
      <c r="G20" s="243"/>
      <c r="H20" s="294"/>
      <c r="I20" s="247"/>
      <c r="J20" s="61">
        <v>2210</v>
      </c>
      <c r="K20" s="62">
        <f>J20*E20</f>
        <v>11050</v>
      </c>
      <c r="N20" s="4"/>
    </row>
    <row r="21" spans="1:15" s="39" customFormat="1" ht="18.75" customHeight="1" x14ac:dyDescent="0.2">
      <c r="A21" s="275" t="s">
        <v>309</v>
      </c>
      <c r="B21" s="249" t="s">
        <v>310</v>
      </c>
      <c r="C21" s="249" t="s">
        <v>311</v>
      </c>
      <c r="D21" s="250" t="s">
        <v>144</v>
      </c>
      <c r="E21" s="238">
        <v>5</v>
      </c>
      <c r="F21" s="254" t="s">
        <v>142</v>
      </c>
      <c r="G21" s="307">
        <v>0.45</v>
      </c>
      <c r="H21" s="258" t="s">
        <v>2</v>
      </c>
      <c r="I21" s="315">
        <v>0.55000000000000004</v>
      </c>
      <c r="J21" s="228">
        <v>3520</v>
      </c>
      <c r="K21" s="248">
        <f t="shared" ref="K21" si="3">E21*J21</f>
        <v>17600</v>
      </c>
      <c r="N21" s="4"/>
    </row>
    <row r="22" spans="1:15" s="39" customFormat="1" ht="18.75" customHeight="1" x14ac:dyDescent="0.2">
      <c r="A22" s="275"/>
      <c r="B22" s="249"/>
      <c r="C22" s="249"/>
      <c r="D22" s="251"/>
      <c r="E22" s="239"/>
      <c r="F22" s="255"/>
      <c r="G22" s="308"/>
      <c r="H22" s="259"/>
      <c r="I22" s="316"/>
      <c r="J22" s="229"/>
      <c r="K22" s="231"/>
      <c r="N22" s="4"/>
    </row>
    <row r="23" spans="1:15" s="39" customFormat="1" ht="18.75" customHeight="1" x14ac:dyDescent="0.2">
      <c r="A23" s="275" t="s">
        <v>200</v>
      </c>
      <c r="B23" s="270" t="s">
        <v>201</v>
      </c>
      <c r="C23" s="42" t="s">
        <v>112</v>
      </c>
      <c r="D23" s="313" t="s">
        <v>143</v>
      </c>
      <c r="E23" s="278">
        <v>20</v>
      </c>
      <c r="F23" s="280" t="s">
        <v>142</v>
      </c>
      <c r="G23" s="242">
        <v>1.5</v>
      </c>
      <c r="H23" s="293" t="s">
        <v>2</v>
      </c>
      <c r="I23" s="246">
        <v>2</v>
      </c>
      <c r="J23" s="228">
        <v>3072</v>
      </c>
      <c r="K23" s="248">
        <f t="shared" ref="K23" si="4">E23*J23</f>
        <v>61440</v>
      </c>
      <c r="N23" s="4"/>
    </row>
    <row r="24" spans="1:15" s="39" customFormat="1" ht="18.75" customHeight="1" x14ac:dyDescent="0.2">
      <c r="A24" s="275"/>
      <c r="B24" s="270"/>
      <c r="C24" s="58" t="s">
        <v>156</v>
      </c>
      <c r="D24" s="314"/>
      <c r="E24" s="279"/>
      <c r="F24" s="281"/>
      <c r="G24" s="243"/>
      <c r="H24" s="294"/>
      <c r="I24" s="247"/>
      <c r="J24" s="229"/>
      <c r="K24" s="231"/>
      <c r="N24" s="4"/>
    </row>
    <row r="25" spans="1:15" s="39" customFormat="1" ht="18.75" customHeight="1" x14ac:dyDescent="0.2">
      <c r="A25" s="275" t="s">
        <v>109</v>
      </c>
      <c r="B25" s="42" t="s">
        <v>110</v>
      </c>
      <c r="C25" s="43" t="s">
        <v>112</v>
      </c>
      <c r="D25" s="252" t="s">
        <v>143</v>
      </c>
      <c r="E25" s="278">
        <v>5</v>
      </c>
      <c r="F25" s="280" t="s">
        <v>142</v>
      </c>
      <c r="G25" s="44">
        <v>1.2</v>
      </c>
      <c r="H25" s="45" t="s">
        <v>2</v>
      </c>
      <c r="I25" s="46">
        <v>1.5</v>
      </c>
      <c r="J25" s="228">
        <v>6260</v>
      </c>
      <c r="K25" s="230">
        <f>J25*E25</f>
        <v>31300</v>
      </c>
      <c r="N25" s="4"/>
    </row>
    <row r="26" spans="1:15" s="39" customFormat="1" ht="18.75" customHeight="1" x14ac:dyDescent="0.2">
      <c r="A26" s="275"/>
      <c r="B26" s="43" t="s">
        <v>6</v>
      </c>
      <c r="C26" s="42" t="s">
        <v>156</v>
      </c>
      <c r="D26" s="253"/>
      <c r="E26" s="279"/>
      <c r="F26" s="281"/>
      <c r="G26" s="302">
        <v>0.4</v>
      </c>
      <c r="H26" s="303"/>
      <c r="I26" s="304"/>
      <c r="J26" s="292"/>
      <c r="K26" s="231"/>
      <c r="N26" s="4"/>
    </row>
    <row r="27" spans="1:15" s="39" customFormat="1" ht="18.75" customHeight="1" x14ac:dyDescent="0.2">
      <c r="A27" s="275" t="s">
        <v>122</v>
      </c>
      <c r="B27" s="249" t="s">
        <v>123</v>
      </c>
      <c r="C27" s="249" t="s">
        <v>124</v>
      </c>
      <c r="D27" s="250" t="s">
        <v>144</v>
      </c>
      <c r="E27" s="238">
        <v>5</v>
      </c>
      <c r="F27" s="254" t="s">
        <v>142</v>
      </c>
      <c r="G27" s="256">
        <v>0.8</v>
      </c>
      <c r="H27" s="258" t="s">
        <v>2</v>
      </c>
      <c r="I27" s="260">
        <v>1</v>
      </c>
      <c r="J27" s="228">
        <v>1135</v>
      </c>
      <c r="K27" s="248">
        <f t="shared" ref="K27" si="5">E27*J27</f>
        <v>5675</v>
      </c>
      <c r="N27" s="4"/>
    </row>
    <row r="28" spans="1:15" s="39" customFormat="1" ht="18.75" customHeight="1" x14ac:dyDescent="0.2">
      <c r="A28" s="275"/>
      <c r="B28" s="249"/>
      <c r="C28" s="249"/>
      <c r="D28" s="251"/>
      <c r="E28" s="239"/>
      <c r="F28" s="255"/>
      <c r="G28" s="257"/>
      <c r="H28" s="259"/>
      <c r="I28" s="261"/>
      <c r="J28" s="229"/>
      <c r="K28" s="231"/>
      <c r="N28" s="4"/>
    </row>
    <row r="29" spans="1:15" s="16" customFormat="1" ht="18.75" customHeight="1" x14ac:dyDescent="0.2">
      <c r="A29" s="275" t="s">
        <v>193</v>
      </c>
      <c r="B29" s="249" t="s">
        <v>24</v>
      </c>
      <c r="C29" s="249" t="s">
        <v>26</v>
      </c>
      <c r="D29" s="262" t="s">
        <v>143</v>
      </c>
      <c r="E29" s="288">
        <v>5</v>
      </c>
      <c r="F29" s="289" t="s">
        <v>142</v>
      </c>
      <c r="G29" s="256">
        <v>0.4</v>
      </c>
      <c r="H29" s="258" t="s">
        <v>2</v>
      </c>
      <c r="I29" s="260">
        <v>0.5</v>
      </c>
      <c r="J29" s="228">
        <v>850</v>
      </c>
      <c r="K29" s="248">
        <f>E29*J29</f>
        <v>4250</v>
      </c>
      <c r="N29" s="17"/>
      <c r="O29" s="18"/>
    </row>
    <row r="30" spans="1:15" s="16" customFormat="1" ht="20.25" customHeight="1" x14ac:dyDescent="0.2">
      <c r="A30" s="275"/>
      <c r="B30" s="249"/>
      <c r="C30" s="249"/>
      <c r="D30" s="251"/>
      <c r="E30" s="239"/>
      <c r="F30" s="255"/>
      <c r="G30" s="257"/>
      <c r="H30" s="259"/>
      <c r="I30" s="261"/>
      <c r="J30" s="229"/>
      <c r="K30" s="231"/>
      <c r="N30" s="17"/>
    </row>
    <row r="31" spans="1:15" s="16" customFormat="1" ht="18" customHeight="1" x14ac:dyDescent="0.2">
      <c r="A31" s="232" t="s">
        <v>127</v>
      </c>
      <c r="B31" s="234" t="s">
        <v>126</v>
      </c>
      <c r="C31" s="234" t="s">
        <v>29</v>
      </c>
      <c r="D31" s="252" t="s">
        <v>144</v>
      </c>
      <c r="E31" s="278">
        <v>10</v>
      </c>
      <c r="F31" s="280" t="s">
        <v>142</v>
      </c>
      <c r="G31" s="300">
        <v>2.5</v>
      </c>
      <c r="H31" s="293" t="s">
        <v>2</v>
      </c>
      <c r="I31" s="246">
        <v>12</v>
      </c>
      <c r="J31" s="228">
        <v>650</v>
      </c>
      <c r="K31" s="230">
        <f>J31*E31</f>
        <v>6500</v>
      </c>
      <c r="N31" s="17"/>
    </row>
    <row r="32" spans="1:15" s="16" customFormat="1" ht="22.5" customHeight="1" x14ac:dyDescent="0.2">
      <c r="A32" s="233"/>
      <c r="B32" s="235"/>
      <c r="C32" s="235"/>
      <c r="D32" s="306"/>
      <c r="E32" s="279"/>
      <c r="F32" s="281"/>
      <c r="G32" s="301"/>
      <c r="H32" s="294"/>
      <c r="I32" s="247"/>
      <c r="J32" s="229"/>
      <c r="K32" s="231"/>
      <c r="N32" s="17"/>
    </row>
    <row r="33" spans="1:16" s="21" customFormat="1" ht="21" customHeight="1" x14ac:dyDescent="0.2">
      <c r="A33" s="232" t="s">
        <v>157</v>
      </c>
      <c r="B33" s="249" t="s">
        <v>6</v>
      </c>
      <c r="C33" s="234" t="s">
        <v>171</v>
      </c>
      <c r="D33" s="252" t="s">
        <v>143</v>
      </c>
      <c r="E33" s="278">
        <v>5</v>
      </c>
      <c r="F33" s="280" t="s">
        <v>142</v>
      </c>
      <c r="G33" s="242">
        <v>0.3</v>
      </c>
      <c r="H33" s="293" t="s">
        <v>2</v>
      </c>
      <c r="I33" s="298">
        <v>0.35</v>
      </c>
      <c r="J33" s="228">
        <v>7950</v>
      </c>
      <c r="K33" s="248">
        <f t="shared" ref="K33" si="6">E33*J33</f>
        <v>39750</v>
      </c>
      <c r="N33" s="22"/>
    </row>
    <row r="34" spans="1:16" s="16" customFormat="1" ht="18" customHeight="1" thickBot="1" x14ac:dyDescent="0.25">
      <c r="A34" s="233"/>
      <c r="B34" s="249"/>
      <c r="C34" s="235"/>
      <c r="D34" s="253"/>
      <c r="E34" s="279"/>
      <c r="F34" s="281"/>
      <c r="G34" s="243"/>
      <c r="H34" s="294"/>
      <c r="I34" s="299"/>
      <c r="J34" s="229"/>
      <c r="K34" s="231"/>
      <c r="N34" s="17"/>
      <c r="P34" s="40"/>
    </row>
    <row r="35" spans="1:16" s="16" customFormat="1" ht="21.75" customHeight="1" thickTop="1" thickBot="1" x14ac:dyDescent="0.25">
      <c r="A35" s="263" t="s">
        <v>12</v>
      </c>
      <c r="B35" s="264"/>
      <c r="C35" s="264"/>
      <c r="D35" s="264"/>
      <c r="E35" s="264"/>
      <c r="F35" s="264"/>
      <c r="G35" s="264"/>
      <c r="H35" s="264"/>
      <c r="I35" s="264"/>
      <c r="J35" s="264"/>
      <c r="K35" s="265"/>
      <c r="N35" s="17"/>
    </row>
    <row r="36" spans="1:16" s="16" customFormat="1" ht="18.75" customHeight="1" thickTop="1" x14ac:dyDescent="0.2">
      <c r="A36" s="317" t="s">
        <v>41</v>
      </c>
      <c r="B36" s="318" t="s">
        <v>27</v>
      </c>
      <c r="C36" s="318" t="s">
        <v>10</v>
      </c>
      <c r="D36" s="319" t="s">
        <v>144</v>
      </c>
      <c r="E36" s="321">
        <v>10</v>
      </c>
      <c r="F36" s="322" t="s">
        <v>142</v>
      </c>
      <c r="G36" s="323">
        <v>0.7</v>
      </c>
      <c r="H36" s="324" t="s">
        <v>2</v>
      </c>
      <c r="I36" s="305">
        <v>1.5</v>
      </c>
      <c r="J36" s="273">
        <v>700</v>
      </c>
      <c r="K36" s="274">
        <f t="shared" ref="K36" si="7">J36*E36</f>
        <v>7000</v>
      </c>
      <c r="N36" s="17"/>
    </row>
    <row r="37" spans="1:16" s="16" customFormat="1" ht="22.5" customHeight="1" x14ac:dyDescent="0.2">
      <c r="A37" s="233"/>
      <c r="B37" s="235"/>
      <c r="C37" s="235"/>
      <c r="D37" s="320"/>
      <c r="E37" s="279"/>
      <c r="F37" s="281"/>
      <c r="G37" s="243"/>
      <c r="H37" s="245"/>
      <c r="I37" s="247"/>
      <c r="J37" s="229"/>
      <c r="K37" s="231"/>
      <c r="N37" s="17"/>
    </row>
    <row r="38" spans="1:16" s="16" customFormat="1" ht="19.5" customHeight="1" x14ac:dyDescent="0.2">
      <c r="A38" s="232" t="s">
        <v>105</v>
      </c>
      <c r="B38" s="234" t="s">
        <v>39</v>
      </c>
      <c r="C38" s="234" t="s">
        <v>10</v>
      </c>
      <c r="D38" s="252" t="s">
        <v>143</v>
      </c>
      <c r="E38" s="278">
        <v>5</v>
      </c>
      <c r="F38" s="280" t="s">
        <v>142</v>
      </c>
      <c r="G38" s="242">
        <v>0.5</v>
      </c>
      <c r="H38" s="331" t="s">
        <v>2</v>
      </c>
      <c r="I38" s="246">
        <v>1</v>
      </c>
      <c r="J38" s="228">
        <v>1900</v>
      </c>
      <c r="K38" s="230">
        <f>E38*J38</f>
        <v>9500</v>
      </c>
      <c r="N38" s="17"/>
    </row>
    <row r="39" spans="1:16" s="16" customFormat="1" ht="20.25" customHeight="1" x14ac:dyDescent="0.2">
      <c r="A39" s="233"/>
      <c r="B39" s="235"/>
      <c r="C39" s="235"/>
      <c r="D39" s="306"/>
      <c r="E39" s="279"/>
      <c r="F39" s="281"/>
      <c r="G39" s="243"/>
      <c r="H39" s="332"/>
      <c r="I39" s="247"/>
      <c r="J39" s="229"/>
      <c r="K39" s="231"/>
      <c r="N39" s="17"/>
    </row>
    <row r="40" spans="1:16" s="16" customFormat="1" ht="24" customHeight="1" x14ac:dyDescent="0.2">
      <c r="A40" s="63" t="s">
        <v>207</v>
      </c>
      <c r="B40" s="43" t="s">
        <v>25</v>
      </c>
      <c r="C40" s="43" t="s">
        <v>208</v>
      </c>
      <c r="D40" s="55" t="s">
        <v>143</v>
      </c>
      <c r="E40" s="56">
        <v>5</v>
      </c>
      <c r="F40" s="57" t="s">
        <v>142</v>
      </c>
      <c r="G40" s="47">
        <v>0.7</v>
      </c>
      <c r="H40" s="48" t="s">
        <v>2</v>
      </c>
      <c r="I40" s="46">
        <v>1.3</v>
      </c>
      <c r="J40" s="61">
        <v>1734</v>
      </c>
      <c r="K40" s="60">
        <f t="shared" ref="K40:K42" si="8">E40*J40</f>
        <v>8670</v>
      </c>
      <c r="N40" s="17"/>
    </row>
    <row r="41" spans="1:16" s="16" customFormat="1" ht="24" customHeight="1" x14ac:dyDescent="0.2">
      <c r="A41" s="63" t="s">
        <v>280</v>
      </c>
      <c r="B41" s="270" t="s">
        <v>61</v>
      </c>
      <c r="C41" s="272"/>
      <c r="D41" s="69" t="s">
        <v>144</v>
      </c>
      <c r="E41" s="56">
        <v>20</v>
      </c>
      <c r="F41" s="57" t="s">
        <v>142</v>
      </c>
      <c r="G41" s="47">
        <v>2</v>
      </c>
      <c r="H41" s="75" t="s">
        <v>2</v>
      </c>
      <c r="I41" s="46">
        <v>8</v>
      </c>
      <c r="J41" s="61">
        <v>580</v>
      </c>
      <c r="K41" s="62">
        <f>J41*E41</f>
        <v>11600</v>
      </c>
      <c r="N41" s="17"/>
    </row>
    <row r="42" spans="1:16" s="16" customFormat="1" ht="15.75" customHeight="1" x14ac:dyDescent="0.2">
      <c r="A42" s="233" t="s">
        <v>114</v>
      </c>
      <c r="B42" s="234" t="s">
        <v>115</v>
      </c>
      <c r="C42" s="249" t="s">
        <v>10</v>
      </c>
      <c r="D42" s="277" t="s">
        <v>144</v>
      </c>
      <c r="E42" s="278">
        <v>20</v>
      </c>
      <c r="F42" s="280" t="s">
        <v>142</v>
      </c>
      <c r="G42" s="242">
        <v>1</v>
      </c>
      <c r="H42" s="244" t="s">
        <v>2</v>
      </c>
      <c r="I42" s="246">
        <v>4</v>
      </c>
      <c r="J42" s="228">
        <v>1364</v>
      </c>
      <c r="K42" s="248">
        <f t="shared" si="8"/>
        <v>27280</v>
      </c>
      <c r="N42" s="17"/>
    </row>
    <row r="43" spans="1:16" s="16" customFormat="1" ht="23.25" customHeight="1" x14ac:dyDescent="0.2">
      <c r="A43" s="275"/>
      <c r="B43" s="276"/>
      <c r="C43" s="249"/>
      <c r="D43" s="277"/>
      <c r="E43" s="279"/>
      <c r="F43" s="281"/>
      <c r="G43" s="243"/>
      <c r="H43" s="245"/>
      <c r="I43" s="247"/>
      <c r="J43" s="229"/>
      <c r="K43" s="231"/>
      <c r="N43" s="17"/>
    </row>
    <row r="44" spans="1:16" s="16" customFormat="1" ht="21.75" customHeight="1" x14ac:dyDescent="0.2">
      <c r="A44" s="176" t="s">
        <v>102</v>
      </c>
      <c r="B44" s="234" t="s">
        <v>34</v>
      </c>
      <c r="C44" s="325" t="s">
        <v>35</v>
      </c>
      <c r="D44" s="262" t="s">
        <v>143</v>
      </c>
      <c r="E44" s="238">
        <v>5</v>
      </c>
      <c r="F44" s="254" t="s">
        <v>142</v>
      </c>
      <c r="G44" s="242">
        <v>1</v>
      </c>
      <c r="H44" s="244" t="s">
        <v>2</v>
      </c>
      <c r="I44" s="246">
        <v>3</v>
      </c>
      <c r="J44" s="61">
        <v>1890</v>
      </c>
      <c r="K44" s="62">
        <f>J44*E44</f>
        <v>9450</v>
      </c>
      <c r="N44" s="17"/>
    </row>
    <row r="45" spans="1:16" s="16" customFormat="1" ht="24" customHeight="1" x14ac:dyDescent="0.2">
      <c r="A45" s="65" t="s">
        <v>89</v>
      </c>
      <c r="B45" s="235"/>
      <c r="C45" s="235"/>
      <c r="D45" s="251"/>
      <c r="E45" s="239"/>
      <c r="F45" s="255"/>
      <c r="G45" s="243"/>
      <c r="H45" s="245"/>
      <c r="I45" s="247"/>
      <c r="J45" s="61">
        <v>1643</v>
      </c>
      <c r="K45" s="62">
        <f>J45*E44</f>
        <v>8215</v>
      </c>
      <c r="N45" s="17"/>
    </row>
    <row r="46" spans="1:16" s="16" customFormat="1" ht="24.75" customHeight="1" x14ac:dyDescent="0.2">
      <c r="A46" s="64" t="s">
        <v>209</v>
      </c>
      <c r="B46" s="68" t="s">
        <v>6</v>
      </c>
      <c r="C46" s="76" t="s">
        <v>210</v>
      </c>
      <c r="D46" s="77" t="s">
        <v>143</v>
      </c>
      <c r="E46" s="78">
        <v>10</v>
      </c>
      <c r="F46" s="79" t="s">
        <v>142</v>
      </c>
      <c r="G46" s="80">
        <v>3</v>
      </c>
      <c r="H46" s="81" t="s">
        <v>2</v>
      </c>
      <c r="I46" s="82">
        <v>5</v>
      </c>
      <c r="J46" s="92">
        <v>1065</v>
      </c>
      <c r="K46" s="91">
        <f t="shared" ref="K46:K49" si="9">E46*J46</f>
        <v>10650</v>
      </c>
      <c r="N46" s="17"/>
    </row>
    <row r="47" spans="1:16" s="16" customFormat="1" ht="21.75" customHeight="1" x14ac:dyDescent="0.2">
      <c r="A47" s="63" t="s">
        <v>267</v>
      </c>
      <c r="B47" s="83" t="s">
        <v>268</v>
      </c>
      <c r="C47" s="43" t="s">
        <v>269</v>
      </c>
      <c r="D47" s="55" t="s">
        <v>143</v>
      </c>
      <c r="E47" s="56">
        <v>5</v>
      </c>
      <c r="F47" s="57" t="s">
        <v>142</v>
      </c>
      <c r="G47" s="47">
        <v>1.5</v>
      </c>
      <c r="H47" s="48" t="s">
        <v>2</v>
      </c>
      <c r="I47" s="46">
        <v>2</v>
      </c>
      <c r="J47" s="61">
        <v>2265</v>
      </c>
      <c r="K47" s="60">
        <f t="shared" si="9"/>
        <v>11325</v>
      </c>
      <c r="N47" s="17"/>
    </row>
    <row r="48" spans="1:16" s="16" customFormat="1" ht="21.75" customHeight="1" x14ac:dyDescent="0.2">
      <c r="A48" s="65" t="s">
        <v>214</v>
      </c>
      <c r="B48" s="58" t="s">
        <v>215</v>
      </c>
      <c r="C48" s="43" t="s">
        <v>216</v>
      </c>
      <c r="D48" s="55" t="s">
        <v>143</v>
      </c>
      <c r="E48" s="56">
        <v>5</v>
      </c>
      <c r="F48" s="57" t="s">
        <v>142</v>
      </c>
      <c r="G48" s="72">
        <v>0.2</v>
      </c>
      <c r="H48" s="73" t="s">
        <v>2</v>
      </c>
      <c r="I48" s="74">
        <v>0.3</v>
      </c>
      <c r="J48" s="59">
        <v>9526</v>
      </c>
      <c r="K48" s="91">
        <f t="shared" si="9"/>
        <v>47630</v>
      </c>
      <c r="N48" s="17"/>
    </row>
    <row r="49" spans="1:14" s="16" customFormat="1" ht="17.25" customHeight="1" x14ac:dyDescent="0.2">
      <c r="A49" s="275" t="s">
        <v>93</v>
      </c>
      <c r="B49" s="249" t="s">
        <v>67</v>
      </c>
      <c r="C49" s="249" t="s">
        <v>1</v>
      </c>
      <c r="D49" s="277" t="s">
        <v>144</v>
      </c>
      <c r="E49" s="278">
        <v>5</v>
      </c>
      <c r="F49" s="280" t="s">
        <v>142</v>
      </c>
      <c r="G49" s="242">
        <v>1.5</v>
      </c>
      <c r="H49" s="244" t="s">
        <v>2</v>
      </c>
      <c r="I49" s="246">
        <v>3.5</v>
      </c>
      <c r="J49" s="228">
        <v>1051</v>
      </c>
      <c r="K49" s="230">
        <f t="shared" si="9"/>
        <v>5255</v>
      </c>
      <c r="N49" s="17"/>
    </row>
    <row r="50" spans="1:14" s="16" customFormat="1" ht="22.5" customHeight="1" x14ac:dyDescent="0.2">
      <c r="A50" s="275"/>
      <c r="B50" s="249"/>
      <c r="C50" s="249"/>
      <c r="D50" s="277"/>
      <c r="E50" s="279"/>
      <c r="F50" s="281"/>
      <c r="G50" s="243"/>
      <c r="H50" s="245"/>
      <c r="I50" s="247"/>
      <c r="J50" s="229"/>
      <c r="K50" s="231"/>
      <c r="N50" s="17"/>
    </row>
    <row r="51" spans="1:14" s="16" customFormat="1" ht="22.5" customHeight="1" x14ac:dyDescent="0.2">
      <c r="A51" s="66" t="s">
        <v>173</v>
      </c>
      <c r="B51" s="42" t="s">
        <v>174</v>
      </c>
      <c r="C51" s="43" t="s">
        <v>175</v>
      </c>
      <c r="D51" s="49" t="s">
        <v>143</v>
      </c>
      <c r="E51" s="56">
        <v>5</v>
      </c>
      <c r="F51" s="51" t="s">
        <v>142</v>
      </c>
      <c r="G51" s="84">
        <v>0.75</v>
      </c>
      <c r="H51" s="75" t="s">
        <v>2</v>
      </c>
      <c r="I51" s="46">
        <v>1.5</v>
      </c>
      <c r="J51" s="61">
        <v>2800</v>
      </c>
      <c r="K51" s="60">
        <f t="shared" ref="K51" si="10">E51*J51</f>
        <v>14000</v>
      </c>
      <c r="N51" s="17"/>
    </row>
    <row r="52" spans="1:14" s="16" customFormat="1" ht="18" customHeight="1" x14ac:dyDescent="0.2">
      <c r="A52" s="232" t="s">
        <v>125</v>
      </c>
      <c r="B52" s="234" t="s">
        <v>39</v>
      </c>
      <c r="C52" s="234" t="s">
        <v>10</v>
      </c>
      <c r="D52" s="252" t="s">
        <v>143</v>
      </c>
      <c r="E52" s="278">
        <v>5</v>
      </c>
      <c r="F52" s="280" t="s">
        <v>142</v>
      </c>
      <c r="G52" s="242">
        <v>0.5</v>
      </c>
      <c r="H52" s="331" t="s">
        <v>2</v>
      </c>
      <c r="I52" s="246">
        <v>1</v>
      </c>
      <c r="J52" s="228">
        <v>3488</v>
      </c>
      <c r="K52" s="230">
        <f>E52*J52</f>
        <v>17440</v>
      </c>
      <c r="N52" s="17"/>
    </row>
    <row r="53" spans="1:14" s="16" customFormat="1" ht="21" customHeight="1" x14ac:dyDescent="0.2">
      <c r="A53" s="233"/>
      <c r="B53" s="235"/>
      <c r="C53" s="235"/>
      <c r="D53" s="306"/>
      <c r="E53" s="279"/>
      <c r="F53" s="281"/>
      <c r="G53" s="243"/>
      <c r="H53" s="332"/>
      <c r="I53" s="247"/>
      <c r="J53" s="229"/>
      <c r="K53" s="231"/>
      <c r="N53" s="17"/>
    </row>
    <row r="54" spans="1:14" s="16" customFormat="1" ht="24" customHeight="1" x14ac:dyDescent="0.2">
      <c r="A54" s="232" t="s">
        <v>305</v>
      </c>
      <c r="B54" s="234" t="s">
        <v>43</v>
      </c>
      <c r="C54" s="234" t="s">
        <v>150</v>
      </c>
      <c r="D54" s="49" t="s">
        <v>147</v>
      </c>
      <c r="E54" s="85">
        <v>0.6</v>
      </c>
      <c r="F54" s="51" t="s">
        <v>146</v>
      </c>
      <c r="G54" s="266">
        <v>1.4999999999999999E-2</v>
      </c>
      <c r="H54" s="244" t="s">
        <v>2</v>
      </c>
      <c r="I54" s="268">
        <v>2.5000000000000001E-2</v>
      </c>
      <c r="J54" s="228">
        <v>12000</v>
      </c>
      <c r="K54" s="230">
        <f>J54*E54</f>
        <v>7200</v>
      </c>
      <c r="N54" s="17"/>
    </row>
    <row r="55" spans="1:14" s="9" customFormat="1" ht="19.5" customHeight="1" x14ac:dyDescent="0.2">
      <c r="A55" s="233"/>
      <c r="B55" s="235"/>
      <c r="C55" s="235"/>
      <c r="D55" s="270" t="s">
        <v>256</v>
      </c>
      <c r="E55" s="271"/>
      <c r="F55" s="272"/>
      <c r="G55" s="267"/>
      <c r="H55" s="245"/>
      <c r="I55" s="269"/>
      <c r="J55" s="229"/>
      <c r="K55" s="231"/>
      <c r="N55" s="10"/>
    </row>
    <row r="56" spans="1:14" s="9" customFormat="1" ht="22.5" customHeight="1" x14ac:dyDescent="0.2">
      <c r="A56" s="67" t="s">
        <v>197</v>
      </c>
      <c r="B56" s="270" t="s">
        <v>61</v>
      </c>
      <c r="C56" s="272"/>
      <c r="D56" s="69" t="s">
        <v>144</v>
      </c>
      <c r="E56" s="56">
        <v>10</v>
      </c>
      <c r="F56" s="57" t="s">
        <v>142</v>
      </c>
      <c r="G56" s="47">
        <v>2</v>
      </c>
      <c r="H56" s="75" t="s">
        <v>2</v>
      </c>
      <c r="I56" s="46">
        <v>8</v>
      </c>
      <c r="J56" s="61">
        <v>380</v>
      </c>
      <c r="K56" s="62">
        <f>J56*E56</f>
        <v>3800</v>
      </c>
      <c r="N56" s="10"/>
    </row>
    <row r="57" spans="1:14" s="9" customFormat="1" ht="18" customHeight="1" x14ac:dyDescent="0.2">
      <c r="A57" s="232" t="s">
        <v>306</v>
      </c>
      <c r="B57" s="234" t="s">
        <v>48</v>
      </c>
      <c r="C57" s="234" t="s">
        <v>49</v>
      </c>
      <c r="D57" s="250" t="s">
        <v>143</v>
      </c>
      <c r="E57" s="238">
        <v>10</v>
      </c>
      <c r="F57" s="254" t="s">
        <v>142</v>
      </c>
      <c r="G57" s="326">
        <v>0.15</v>
      </c>
      <c r="H57" s="244" t="s">
        <v>2</v>
      </c>
      <c r="I57" s="246">
        <v>0.8</v>
      </c>
      <c r="J57" s="228">
        <v>1850</v>
      </c>
      <c r="K57" s="248">
        <f t="shared" ref="K57" si="11">E57*J57</f>
        <v>18500</v>
      </c>
      <c r="N57" s="10"/>
    </row>
    <row r="58" spans="1:14" s="9" customFormat="1" ht="25.5" customHeight="1" x14ac:dyDescent="0.2">
      <c r="A58" s="233"/>
      <c r="B58" s="235"/>
      <c r="C58" s="235"/>
      <c r="D58" s="251"/>
      <c r="E58" s="239"/>
      <c r="F58" s="255"/>
      <c r="G58" s="327"/>
      <c r="H58" s="245"/>
      <c r="I58" s="247"/>
      <c r="J58" s="229"/>
      <c r="K58" s="231"/>
      <c r="N58" s="10"/>
    </row>
    <row r="59" spans="1:14" s="9" customFormat="1" ht="18" customHeight="1" x14ac:dyDescent="0.2">
      <c r="A59" s="275" t="s">
        <v>217</v>
      </c>
      <c r="B59" s="234" t="s">
        <v>218</v>
      </c>
      <c r="C59" s="249" t="s">
        <v>219</v>
      </c>
      <c r="D59" s="277" t="s">
        <v>144</v>
      </c>
      <c r="E59" s="278">
        <v>5</v>
      </c>
      <c r="F59" s="280" t="s">
        <v>142</v>
      </c>
      <c r="G59" s="242">
        <v>1</v>
      </c>
      <c r="H59" s="244" t="s">
        <v>2</v>
      </c>
      <c r="I59" s="246">
        <v>2</v>
      </c>
      <c r="J59" s="228">
        <v>1568</v>
      </c>
      <c r="K59" s="248">
        <f t="shared" ref="K59" si="12">E59*J59</f>
        <v>7840</v>
      </c>
      <c r="N59" s="10"/>
    </row>
    <row r="60" spans="1:14" s="9" customFormat="1" ht="20.25" customHeight="1" x14ac:dyDescent="0.2">
      <c r="A60" s="275"/>
      <c r="B60" s="276"/>
      <c r="C60" s="249"/>
      <c r="D60" s="277"/>
      <c r="E60" s="279"/>
      <c r="F60" s="281"/>
      <c r="G60" s="243"/>
      <c r="H60" s="245"/>
      <c r="I60" s="247"/>
      <c r="J60" s="229"/>
      <c r="K60" s="231"/>
      <c r="N60" s="10"/>
    </row>
    <row r="61" spans="1:14" s="9" customFormat="1" ht="23.25" customHeight="1" x14ac:dyDescent="0.2">
      <c r="A61" s="186" t="s">
        <v>319</v>
      </c>
      <c r="B61" s="199" t="s">
        <v>320</v>
      </c>
      <c r="C61" s="211" t="s">
        <v>269</v>
      </c>
      <c r="D61" s="212" t="s">
        <v>143</v>
      </c>
      <c r="E61" s="204">
        <v>10</v>
      </c>
      <c r="F61" s="206" t="s">
        <v>142</v>
      </c>
      <c r="G61" s="205">
        <v>1</v>
      </c>
      <c r="H61" s="81" t="s">
        <v>2</v>
      </c>
      <c r="I61" s="202">
        <v>1.2</v>
      </c>
      <c r="J61" s="203">
        <v>3060</v>
      </c>
      <c r="K61" s="181">
        <f t="shared" ref="K61" si="13">E61*J61</f>
        <v>30600</v>
      </c>
      <c r="N61" s="10"/>
    </row>
    <row r="62" spans="1:14" s="9" customFormat="1" ht="18.75" customHeight="1" x14ac:dyDescent="0.2">
      <c r="A62" s="232" t="s">
        <v>329</v>
      </c>
      <c r="B62" s="234" t="s">
        <v>330</v>
      </c>
      <c r="C62" s="234" t="s">
        <v>331</v>
      </c>
      <c r="D62" s="236" t="s">
        <v>143</v>
      </c>
      <c r="E62" s="238">
        <v>5</v>
      </c>
      <c r="F62" s="240" t="s">
        <v>142</v>
      </c>
      <c r="G62" s="242">
        <v>0.5</v>
      </c>
      <c r="H62" s="244" t="s">
        <v>2</v>
      </c>
      <c r="I62" s="246">
        <v>1</v>
      </c>
      <c r="J62" s="228">
        <v>2178</v>
      </c>
      <c r="K62" s="230">
        <f t="shared" ref="K62" si="14">J62*E62</f>
        <v>10890</v>
      </c>
      <c r="N62" s="10"/>
    </row>
    <row r="63" spans="1:14" s="9" customFormat="1" ht="20.25" customHeight="1" x14ac:dyDescent="0.2">
      <c r="A63" s="233"/>
      <c r="B63" s="235"/>
      <c r="C63" s="235"/>
      <c r="D63" s="237"/>
      <c r="E63" s="239"/>
      <c r="F63" s="241"/>
      <c r="G63" s="243"/>
      <c r="H63" s="245"/>
      <c r="I63" s="247"/>
      <c r="J63" s="229"/>
      <c r="K63" s="231"/>
      <c r="N63" s="10"/>
    </row>
    <row r="64" spans="1:14" s="9" customFormat="1" ht="18" customHeight="1" x14ac:dyDescent="0.2">
      <c r="A64" s="232" t="s">
        <v>84</v>
      </c>
      <c r="B64" s="234" t="s">
        <v>33</v>
      </c>
      <c r="C64" s="234" t="s">
        <v>1</v>
      </c>
      <c r="D64" s="236" t="s">
        <v>143</v>
      </c>
      <c r="E64" s="238">
        <v>5</v>
      </c>
      <c r="F64" s="240" t="s">
        <v>142</v>
      </c>
      <c r="G64" s="242">
        <v>0.6</v>
      </c>
      <c r="H64" s="244" t="s">
        <v>2</v>
      </c>
      <c r="I64" s="246">
        <v>1.6</v>
      </c>
      <c r="J64" s="228">
        <v>3420</v>
      </c>
      <c r="K64" s="230">
        <f t="shared" ref="K64" si="15">J64*E64</f>
        <v>17100</v>
      </c>
      <c r="N64" s="10"/>
    </row>
    <row r="65" spans="1:14" s="9" customFormat="1" ht="23.25" customHeight="1" x14ac:dyDescent="0.2">
      <c r="A65" s="233"/>
      <c r="B65" s="235"/>
      <c r="C65" s="235"/>
      <c r="D65" s="237"/>
      <c r="E65" s="239"/>
      <c r="F65" s="241"/>
      <c r="G65" s="243"/>
      <c r="H65" s="245"/>
      <c r="I65" s="247"/>
      <c r="J65" s="229"/>
      <c r="K65" s="231"/>
      <c r="N65" s="10"/>
    </row>
    <row r="66" spans="1:14" s="9" customFormat="1" ht="21" customHeight="1" x14ac:dyDescent="0.2">
      <c r="A66" s="63" t="s">
        <v>286</v>
      </c>
      <c r="B66" s="86" t="s">
        <v>185</v>
      </c>
      <c r="C66" s="43" t="s">
        <v>186</v>
      </c>
      <c r="D66" s="55" t="s">
        <v>143</v>
      </c>
      <c r="E66" s="78">
        <v>5</v>
      </c>
      <c r="F66" s="87" t="s">
        <v>142</v>
      </c>
      <c r="G66" s="72">
        <v>0.2</v>
      </c>
      <c r="H66" s="88" t="s">
        <v>2</v>
      </c>
      <c r="I66" s="74">
        <v>1</v>
      </c>
      <c r="J66" s="59">
        <v>3000</v>
      </c>
      <c r="K66" s="60">
        <f t="shared" ref="K66" si="16">E66*J66</f>
        <v>15000</v>
      </c>
      <c r="N66" s="10"/>
    </row>
    <row r="67" spans="1:14" s="9" customFormat="1" ht="22.5" customHeight="1" x14ac:dyDescent="0.2">
      <c r="A67" s="63" t="s">
        <v>90</v>
      </c>
      <c r="B67" s="43" t="s">
        <v>77</v>
      </c>
      <c r="C67" s="89" t="s">
        <v>78</v>
      </c>
      <c r="D67" s="55" t="s">
        <v>151</v>
      </c>
      <c r="E67" s="85">
        <v>0.6</v>
      </c>
      <c r="F67" s="57" t="s">
        <v>146</v>
      </c>
      <c r="G67" s="295">
        <v>0.03</v>
      </c>
      <c r="H67" s="296"/>
      <c r="I67" s="297"/>
      <c r="J67" s="61">
        <v>46610</v>
      </c>
      <c r="K67" s="62">
        <f>J67*E67</f>
        <v>27966</v>
      </c>
      <c r="N67" s="10"/>
    </row>
    <row r="68" spans="1:14" s="9" customFormat="1" ht="18" customHeight="1" x14ac:dyDescent="0.2">
      <c r="A68" s="232" t="s">
        <v>92</v>
      </c>
      <c r="B68" s="249" t="s">
        <v>67</v>
      </c>
      <c r="C68" s="249" t="s">
        <v>1</v>
      </c>
      <c r="D68" s="277" t="s">
        <v>144</v>
      </c>
      <c r="E68" s="278">
        <v>5</v>
      </c>
      <c r="F68" s="280" t="s">
        <v>142</v>
      </c>
      <c r="G68" s="242">
        <v>1.5</v>
      </c>
      <c r="H68" s="244" t="s">
        <v>2</v>
      </c>
      <c r="I68" s="246">
        <v>3.5</v>
      </c>
      <c r="J68" s="228">
        <v>900</v>
      </c>
      <c r="K68" s="230">
        <f t="shared" ref="K68" si="17">E68*J68</f>
        <v>4500</v>
      </c>
      <c r="N68" s="10"/>
    </row>
    <row r="69" spans="1:14" s="9" customFormat="1" ht="24" customHeight="1" x14ac:dyDescent="0.2">
      <c r="A69" s="233"/>
      <c r="B69" s="249"/>
      <c r="C69" s="249"/>
      <c r="D69" s="277"/>
      <c r="E69" s="279"/>
      <c r="F69" s="281"/>
      <c r="G69" s="243"/>
      <c r="H69" s="245"/>
      <c r="I69" s="247"/>
      <c r="J69" s="229"/>
      <c r="K69" s="231"/>
      <c r="N69" s="10"/>
    </row>
    <row r="70" spans="1:14" s="9" customFormat="1" ht="18" customHeight="1" x14ac:dyDescent="0.2">
      <c r="C70" s="10"/>
    </row>
    <row r="71" spans="1:14" s="9" customFormat="1" ht="18" customHeight="1" x14ac:dyDescent="0.2">
      <c r="C71" s="10"/>
    </row>
    <row r="72" spans="1:14" s="9" customFormat="1" ht="18" customHeight="1" x14ac:dyDescent="0.2">
      <c r="C72" s="10"/>
    </row>
    <row r="73" spans="1:14" s="9" customFormat="1" ht="18" customHeight="1" x14ac:dyDescent="0.2">
      <c r="C73" s="10"/>
    </row>
    <row r="74" spans="1:14" s="9" customFormat="1" ht="18" customHeight="1" x14ac:dyDescent="0.2">
      <c r="C74" s="10"/>
    </row>
    <row r="75" spans="1:14" s="9" customFormat="1" ht="18" customHeight="1" x14ac:dyDescent="0.2">
      <c r="C75" s="10"/>
    </row>
    <row r="76" spans="1:14" s="9" customFormat="1" ht="18" customHeight="1" x14ac:dyDescent="0.2">
      <c r="C76" s="10"/>
    </row>
    <row r="77" spans="1:14" s="9" customFormat="1" ht="18" customHeight="1" x14ac:dyDescent="0.2">
      <c r="C77" s="10"/>
    </row>
    <row r="78" spans="1:14" s="9" customFormat="1" ht="18" customHeight="1" x14ac:dyDescent="0.2">
      <c r="C78" s="10"/>
    </row>
    <row r="79" spans="1:14" s="9" customFormat="1" ht="18" customHeight="1" x14ac:dyDescent="0.2">
      <c r="C79" s="10"/>
    </row>
    <row r="80" spans="1:14" s="9" customFormat="1" ht="18" customHeight="1" x14ac:dyDescent="0.2">
      <c r="C80" s="10"/>
    </row>
    <row r="81" spans="1:14" s="9" customFormat="1" ht="18" customHeight="1" x14ac:dyDescent="0.2">
      <c r="C81" s="10"/>
    </row>
    <row r="82" spans="1:14" s="9" customFormat="1" ht="18" customHeight="1" x14ac:dyDescent="0.2">
      <c r="C82" s="10"/>
    </row>
    <row r="83" spans="1:14" s="9" customFormat="1" ht="20.25" customHeight="1" x14ac:dyDescent="0.2">
      <c r="C83" s="10"/>
    </row>
    <row r="84" spans="1:14" s="9" customFormat="1" ht="18.75" customHeight="1" x14ac:dyDescent="0.2">
      <c r="C84" s="10"/>
    </row>
    <row r="85" spans="1:14" s="21" customFormat="1" ht="21" customHeight="1" x14ac:dyDescent="0.2">
      <c r="C85" s="22"/>
    </row>
    <row r="86" spans="1:14" s="21" customFormat="1" ht="16.5" customHeight="1" x14ac:dyDescent="0.2">
      <c r="C86" s="22"/>
    </row>
    <row r="87" spans="1:14" s="21" customFormat="1" ht="16.5" customHeight="1" x14ac:dyDescent="0.2">
      <c r="C87" s="22"/>
    </row>
    <row r="88" spans="1:14" s="21" customFormat="1" ht="19.5" customHeight="1" x14ac:dyDescent="0.2">
      <c r="C88" s="22"/>
    </row>
    <row r="89" spans="1:14" s="21" customFormat="1" ht="16.5" customHeight="1" x14ac:dyDescent="0.2">
      <c r="C89" s="22"/>
    </row>
    <row r="90" spans="1:14" s="24" customFormat="1" ht="20.25" customHeight="1" x14ac:dyDescent="0.2">
      <c r="C90" s="25"/>
    </row>
    <row r="91" spans="1:14" s="24" customFormat="1" ht="18.75" customHeight="1" x14ac:dyDescent="0.2">
      <c r="C91" s="25"/>
    </row>
    <row r="92" spans="1:14" s="21" customFormat="1" ht="13.5" customHeight="1" x14ac:dyDescent="0.2">
      <c r="C92" s="22"/>
    </row>
    <row r="93" spans="1:14" ht="18.75" customHeight="1" x14ac:dyDescent="0.2">
      <c r="C93" s="4"/>
      <c r="E93"/>
      <c r="F93"/>
    </row>
    <row r="94" spans="1:14" s="39" customFormat="1" ht="20.25" customHeight="1" x14ac:dyDescent="0.2">
      <c r="A94" s="21"/>
      <c r="B94" s="21"/>
      <c r="C94" s="22"/>
      <c r="D94" s="21"/>
      <c r="E94" s="21"/>
      <c r="F94" s="21"/>
      <c r="G94" s="21"/>
      <c r="H94" s="21"/>
      <c r="I94" s="21"/>
      <c r="J94" s="21"/>
      <c r="K94" s="21"/>
      <c r="N94" s="4"/>
    </row>
    <row r="95" spans="1:14" ht="21" customHeight="1" x14ac:dyDescent="0.2">
      <c r="A95" s="21"/>
      <c r="B95" s="21"/>
      <c r="C95" s="22"/>
      <c r="D95" s="21"/>
      <c r="E95" s="21"/>
      <c r="F95" s="21"/>
      <c r="G95" s="21"/>
      <c r="H95" s="21"/>
      <c r="I95" s="21"/>
      <c r="J95" s="21"/>
      <c r="K95" s="21"/>
      <c r="N95" s="4"/>
    </row>
    <row r="96" spans="1:14" ht="17.25" customHeight="1" x14ac:dyDescent="0.2">
      <c r="E96"/>
      <c r="F96"/>
      <c r="N96" s="4"/>
    </row>
    <row r="97" spans="1:14" ht="20.25" customHeight="1" x14ac:dyDescent="0.2">
      <c r="A97" s="39"/>
      <c r="B97" s="39"/>
      <c r="C97" s="39"/>
      <c r="D97" s="39"/>
      <c r="G97" s="39"/>
      <c r="H97" s="39"/>
      <c r="I97" s="39"/>
      <c r="J97" s="39"/>
      <c r="K97" s="39"/>
      <c r="N97" s="4"/>
    </row>
    <row r="98" spans="1:14" ht="18.75" customHeight="1" x14ac:dyDescent="0.2">
      <c r="A98" s="39"/>
      <c r="B98" s="39"/>
      <c r="C98" s="39"/>
      <c r="D98" s="39"/>
      <c r="G98" s="39"/>
      <c r="H98" s="39"/>
      <c r="I98" s="39"/>
      <c r="J98" s="39"/>
      <c r="K98" s="39"/>
      <c r="N98" s="4"/>
    </row>
    <row r="99" spans="1:14" s="39" customFormat="1" ht="18.75" customHeight="1" x14ac:dyDescent="0.2">
      <c r="A99"/>
      <c r="B99"/>
      <c r="C99"/>
      <c r="D99"/>
      <c r="E99"/>
      <c r="F99"/>
      <c r="G99"/>
      <c r="H99"/>
      <c r="I99"/>
      <c r="J99"/>
      <c r="K99"/>
      <c r="N99" s="4"/>
    </row>
    <row r="100" spans="1:14" ht="16.5" customHeight="1" x14ac:dyDescent="0.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N100" s="4"/>
    </row>
    <row r="101" spans="1:14" s="21" customFormat="1" ht="16.5" customHeight="1" x14ac:dyDescent="0.2">
      <c r="A101"/>
      <c r="B101"/>
      <c r="C101"/>
      <c r="D101"/>
      <c r="E101"/>
      <c r="F101"/>
      <c r="G101"/>
      <c r="H101"/>
      <c r="I101"/>
      <c r="J101"/>
      <c r="K101"/>
      <c r="N101" s="22"/>
    </row>
    <row r="102" spans="1:14" s="21" customFormat="1" ht="18.75" customHeight="1" x14ac:dyDescent="0.2">
      <c r="A102"/>
      <c r="B102"/>
      <c r="C102"/>
      <c r="D102"/>
      <c r="E102"/>
      <c r="F102"/>
      <c r="G102"/>
      <c r="H102"/>
      <c r="I102"/>
      <c r="J102"/>
      <c r="K102"/>
      <c r="N102" s="22"/>
    </row>
    <row r="103" spans="1:14" s="21" customFormat="1" ht="20.25" customHeight="1" x14ac:dyDescent="0.2">
      <c r="A103"/>
      <c r="B103"/>
      <c r="C103"/>
      <c r="D103"/>
      <c r="E103"/>
      <c r="F103"/>
      <c r="G103"/>
      <c r="H103"/>
      <c r="I103"/>
      <c r="J103"/>
      <c r="K103"/>
      <c r="N103" s="22"/>
    </row>
    <row r="104" spans="1:14" s="21" customFormat="1" ht="21" customHeight="1" x14ac:dyDescent="0.2">
      <c r="A104"/>
      <c r="B104"/>
      <c r="C104"/>
      <c r="D104"/>
      <c r="E104"/>
      <c r="F104"/>
      <c r="G104"/>
      <c r="H104"/>
      <c r="I104"/>
      <c r="J104"/>
      <c r="K104"/>
    </row>
    <row r="105" spans="1:14" s="21" customFormat="1" ht="19.5" customHeight="1" x14ac:dyDescent="0.2">
      <c r="A105"/>
      <c r="B105"/>
      <c r="C105"/>
      <c r="D105"/>
      <c r="E105"/>
      <c r="F105"/>
      <c r="G105"/>
      <c r="H105"/>
      <c r="I105"/>
      <c r="J105"/>
      <c r="K105"/>
    </row>
    <row r="106" spans="1:14" ht="18" customHeight="1" x14ac:dyDescent="0.2">
      <c r="E106"/>
      <c r="F106"/>
    </row>
    <row r="107" spans="1:14" s="39" customFormat="1" ht="18" customHeight="1" x14ac:dyDescent="0.2">
      <c r="A107"/>
      <c r="B107"/>
      <c r="C107"/>
      <c r="D107"/>
      <c r="G107"/>
      <c r="H107"/>
      <c r="I107"/>
      <c r="J107"/>
      <c r="K107"/>
    </row>
    <row r="108" spans="1:14" s="39" customFormat="1" ht="15" customHeight="1" x14ac:dyDescent="0.2">
      <c r="A108"/>
      <c r="B108"/>
      <c r="C108"/>
      <c r="D108"/>
      <c r="G108"/>
      <c r="H108"/>
      <c r="I108"/>
      <c r="J108"/>
      <c r="K108"/>
    </row>
    <row r="109" spans="1:14" ht="31.5" customHeight="1" x14ac:dyDescent="0.2"/>
    <row r="110" spans="1:14" s="21" customFormat="1" ht="33" customHeight="1" x14ac:dyDescent="0.2">
      <c r="A110"/>
      <c r="B110"/>
      <c r="C110"/>
      <c r="D110"/>
      <c r="E110" s="39"/>
      <c r="F110" s="39"/>
      <c r="G110"/>
      <c r="H110"/>
      <c r="I110"/>
      <c r="J110"/>
      <c r="K110"/>
    </row>
    <row r="111" spans="1:14" ht="13.5" customHeight="1" x14ac:dyDescent="0.2"/>
    <row r="112" spans="1:14" ht="18.75" customHeight="1" x14ac:dyDescent="0.2"/>
    <row r="113" ht="12.75" customHeight="1" x14ac:dyDescent="0.2"/>
    <row r="114" ht="22.5" customHeight="1" x14ac:dyDescent="0.2"/>
    <row r="115" ht="12.75" customHeight="1" x14ac:dyDescent="0.2"/>
    <row r="116" ht="24.75" customHeight="1" x14ac:dyDescent="0.2"/>
  </sheetData>
  <mergeCells count="246">
    <mergeCell ref="D2:K4"/>
    <mergeCell ref="A2:C4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59:J60"/>
    <mergeCell ref="K59:K60"/>
    <mergeCell ref="J64:J65"/>
    <mergeCell ref="K64:K65"/>
    <mergeCell ref="B56:C56"/>
    <mergeCell ref="A57:A58"/>
    <mergeCell ref="B57:B58"/>
    <mergeCell ref="C57:C58"/>
    <mergeCell ref="D57:D58"/>
    <mergeCell ref="E57:E58"/>
    <mergeCell ref="F57:F58"/>
    <mergeCell ref="G57:G58"/>
    <mergeCell ref="H57:H58"/>
    <mergeCell ref="B44:B45"/>
    <mergeCell ref="C44:C45"/>
    <mergeCell ref="D44:D45"/>
    <mergeCell ref="E44:E45"/>
    <mergeCell ref="F44:F45"/>
    <mergeCell ref="G44:G45"/>
    <mergeCell ref="H44:H45"/>
    <mergeCell ref="I44:I45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I42:I43"/>
    <mergeCell ref="B41:C41"/>
    <mergeCell ref="A36:A37"/>
    <mergeCell ref="B36:B37"/>
    <mergeCell ref="C36:C37"/>
    <mergeCell ref="D36:D37"/>
    <mergeCell ref="E36:E37"/>
    <mergeCell ref="F36:F37"/>
    <mergeCell ref="G36:G37"/>
    <mergeCell ref="H36:H37"/>
    <mergeCell ref="A19:A20"/>
    <mergeCell ref="B19:B20"/>
    <mergeCell ref="C19:C20"/>
    <mergeCell ref="G19:G20"/>
    <mergeCell ref="H19:H20"/>
    <mergeCell ref="I19:I20"/>
    <mergeCell ref="A23:A24"/>
    <mergeCell ref="B23:B24"/>
    <mergeCell ref="D23:D24"/>
    <mergeCell ref="E23:E24"/>
    <mergeCell ref="F23:F24"/>
    <mergeCell ref="G23:G24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G12:G13"/>
    <mergeCell ref="H12:H13"/>
    <mergeCell ref="I12:I13"/>
    <mergeCell ref="A16:A17"/>
    <mergeCell ref="D16:D17"/>
    <mergeCell ref="E16:E17"/>
    <mergeCell ref="F16:F17"/>
    <mergeCell ref="J16:J17"/>
    <mergeCell ref="K16:K17"/>
    <mergeCell ref="J57:J58"/>
    <mergeCell ref="K57:K58"/>
    <mergeCell ref="J33:J34"/>
    <mergeCell ref="J31:J32"/>
    <mergeCell ref="K33:K34"/>
    <mergeCell ref="J12:J13"/>
    <mergeCell ref="K12:K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A12:A13"/>
    <mergeCell ref="B12:B13"/>
    <mergeCell ref="C12:C13"/>
    <mergeCell ref="D12:D13"/>
    <mergeCell ref="E12:E13"/>
    <mergeCell ref="F12:F13"/>
    <mergeCell ref="G67:I67"/>
    <mergeCell ref="B33:B34"/>
    <mergeCell ref="C33:C34"/>
    <mergeCell ref="E33:E34"/>
    <mergeCell ref="F33:F34"/>
    <mergeCell ref="A25:A26"/>
    <mergeCell ref="A33:A34"/>
    <mergeCell ref="A31:A32"/>
    <mergeCell ref="I33:I34"/>
    <mergeCell ref="D25:D26"/>
    <mergeCell ref="E31:E32"/>
    <mergeCell ref="F31:F32"/>
    <mergeCell ref="H33:H34"/>
    <mergeCell ref="G31:G32"/>
    <mergeCell ref="G26:I26"/>
    <mergeCell ref="I36:I37"/>
    <mergeCell ref="I57:I58"/>
    <mergeCell ref="C27:C28"/>
    <mergeCell ref="B31:B32"/>
    <mergeCell ref="C31:C32"/>
    <mergeCell ref="D31:D32"/>
    <mergeCell ref="H31:H32"/>
    <mergeCell ref="I31:I32"/>
    <mergeCell ref="A27:A28"/>
    <mergeCell ref="C6:G6"/>
    <mergeCell ref="G10:I10"/>
    <mergeCell ref="A11:K11"/>
    <mergeCell ref="A7:K7"/>
    <mergeCell ref="K29:K30"/>
    <mergeCell ref="J29:J30"/>
    <mergeCell ref="H29:H30"/>
    <mergeCell ref="I29:I30"/>
    <mergeCell ref="G29:G30"/>
    <mergeCell ref="D10:F10"/>
    <mergeCell ref="E29:E30"/>
    <mergeCell ref="F29:F30"/>
    <mergeCell ref="A29:A30"/>
    <mergeCell ref="B29:B30"/>
    <mergeCell ref="C29:C30"/>
    <mergeCell ref="E9:K9"/>
    <mergeCell ref="K5:K6"/>
    <mergeCell ref="K25:K26"/>
    <mergeCell ref="J25:J26"/>
    <mergeCell ref="E25:E26"/>
    <mergeCell ref="F25:F26"/>
    <mergeCell ref="K27:K28"/>
    <mergeCell ref="I23:I24"/>
    <mergeCell ref="H23:H24"/>
    <mergeCell ref="A35:K35"/>
    <mergeCell ref="A54:A55"/>
    <mergeCell ref="B54:B55"/>
    <mergeCell ref="C54:C55"/>
    <mergeCell ref="G54:G55"/>
    <mergeCell ref="H54:H55"/>
    <mergeCell ref="I54:I55"/>
    <mergeCell ref="J54:J55"/>
    <mergeCell ref="K54:K55"/>
    <mergeCell ref="D55:F55"/>
    <mergeCell ref="J36:J37"/>
    <mergeCell ref="J49:J50"/>
    <mergeCell ref="K36:K37"/>
    <mergeCell ref="J42:J43"/>
    <mergeCell ref="K42:K43"/>
    <mergeCell ref="K49:K50"/>
    <mergeCell ref="A42:A43"/>
    <mergeCell ref="B42:B43"/>
    <mergeCell ref="C42:C43"/>
    <mergeCell ref="D42:D43"/>
    <mergeCell ref="E42:E43"/>
    <mergeCell ref="F42:F43"/>
    <mergeCell ref="G42:G43"/>
    <mergeCell ref="H42:H43"/>
    <mergeCell ref="J21:J22"/>
    <mergeCell ref="K21:K22"/>
    <mergeCell ref="J23:J24"/>
    <mergeCell ref="K23:K24"/>
    <mergeCell ref="K31:K32"/>
    <mergeCell ref="B27:B28"/>
    <mergeCell ref="D27:D28"/>
    <mergeCell ref="G33:G34"/>
    <mergeCell ref="D33:D34"/>
    <mergeCell ref="E27:E28"/>
    <mergeCell ref="F27:F28"/>
    <mergeCell ref="G27:G28"/>
    <mergeCell ref="H27:H28"/>
    <mergeCell ref="I27:I28"/>
    <mergeCell ref="J27:J28"/>
    <mergeCell ref="D29:D30"/>
    <mergeCell ref="J62:J63"/>
    <mergeCell ref="K62:K63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</mergeCells>
  <phoneticPr fontId="0" type="noConversion"/>
  <printOptions horizontalCentered="1" verticalCentered="1"/>
  <pageMargins left="0" right="0" top="0" bottom="0" header="0" footer="0"/>
  <pageSetup paperSize="9" scale="5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zoomScale="80" zoomScaleNormal="80" workbookViewId="0">
      <selection activeCell="S8" sqref="S8"/>
    </sheetView>
  </sheetViews>
  <sheetFormatPr defaultRowHeight="12.75" x14ac:dyDescent="0.2"/>
  <cols>
    <col min="1" max="1" width="36.85546875" customWidth="1"/>
    <col min="2" max="2" width="30.42578125" customWidth="1"/>
    <col min="3" max="3" width="46" customWidth="1"/>
    <col min="4" max="4" width="12.28515625" customWidth="1"/>
    <col min="5" max="5" width="5.5703125" customWidth="1"/>
    <col min="6" max="6" width="5.140625" customWidth="1"/>
    <col min="7" max="7" width="9.140625" customWidth="1"/>
    <col min="8" max="8" width="3.28515625" customWidth="1"/>
    <col min="9" max="9" width="8.85546875" customWidth="1"/>
    <col min="10" max="10" width="22.28515625" customWidth="1"/>
    <col min="11" max="11" width="21.85546875" customWidth="1"/>
  </cols>
  <sheetData>
    <row r="1" spans="1:11" s="39" customFormat="1" ht="31.5" customHeight="1" thickBot="1" x14ac:dyDescent="0.25"/>
    <row r="2" spans="1:11" s="39" customFormat="1" ht="90" customHeight="1" thickTop="1" thickBot="1" x14ac:dyDescent="0.25">
      <c r="A2" s="97" t="s">
        <v>287</v>
      </c>
      <c r="B2" s="98" t="s">
        <v>15</v>
      </c>
      <c r="C2" s="98" t="s">
        <v>0</v>
      </c>
      <c r="D2" s="285" t="s">
        <v>5</v>
      </c>
      <c r="E2" s="286"/>
      <c r="F2" s="287"/>
      <c r="G2" s="283" t="s">
        <v>328</v>
      </c>
      <c r="H2" s="283"/>
      <c r="I2" s="283"/>
      <c r="J2" s="99" t="s">
        <v>60</v>
      </c>
      <c r="K2" s="100" t="s">
        <v>170</v>
      </c>
    </row>
    <row r="3" spans="1:11" ht="21" customHeight="1" thickTop="1" thickBot="1" x14ac:dyDescent="0.25">
      <c r="A3" s="263" t="s">
        <v>12</v>
      </c>
      <c r="B3" s="264"/>
      <c r="C3" s="264"/>
      <c r="D3" s="264"/>
      <c r="E3" s="264"/>
      <c r="F3" s="264"/>
      <c r="G3" s="264"/>
      <c r="H3" s="264"/>
      <c r="I3" s="264"/>
      <c r="J3" s="264"/>
      <c r="K3" s="265"/>
    </row>
    <row r="4" spans="1:11" ht="23.25" customHeight="1" thickTop="1" x14ac:dyDescent="0.2">
      <c r="A4" s="63" t="s">
        <v>220</v>
      </c>
      <c r="B4" s="43" t="s">
        <v>25</v>
      </c>
      <c r="C4" s="43" t="s">
        <v>291</v>
      </c>
      <c r="D4" s="49" t="s">
        <v>143</v>
      </c>
      <c r="E4" s="50">
        <v>0.5</v>
      </c>
      <c r="F4" s="51" t="s">
        <v>146</v>
      </c>
      <c r="G4" s="84">
        <v>0.03</v>
      </c>
      <c r="H4" s="48" t="s">
        <v>2</v>
      </c>
      <c r="I4" s="126">
        <v>3.3000000000000002E-2</v>
      </c>
      <c r="J4" s="61">
        <v>16193</v>
      </c>
      <c r="K4" s="60">
        <f t="shared" ref="K4" si="0">E4*J4</f>
        <v>8096.5</v>
      </c>
    </row>
    <row r="5" spans="1:11" s="39" customFormat="1" ht="23.25" customHeight="1" x14ac:dyDescent="0.2">
      <c r="A5" s="186" t="s">
        <v>312</v>
      </c>
      <c r="B5" s="187" t="s">
        <v>313</v>
      </c>
      <c r="C5" s="187" t="s">
        <v>316</v>
      </c>
      <c r="D5" s="184" t="s">
        <v>262</v>
      </c>
      <c r="E5" s="191">
        <v>1</v>
      </c>
      <c r="F5" s="192" t="s">
        <v>146</v>
      </c>
      <c r="G5" s="188">
        <v>0.13500000000000001</v>
      </c>
      <c r="H5" s="201" t="s">
        <v>2</v>
      </c>
      <c r="I5" s="189">
        <v>0.18</v>
      </c>
      <c r="J5" s="180">
        <v>4515</v>
      </c>
      <c r="K5" s="62">
        <f>J5*E5</f>
        <v>4515</v>
      </c>
    </row>
    <row r="6" spans="1:11" ht="18" customHeight="1" x14ac:dyDescent="0.2">
      <c r="A6" s="232" t="s">
        <v>304</v>
      </c>
      <c r="B6" s="234" t="s">
        <v>257</v>
      </c>
      <c r="C6" s="371" t="s">
        <v>258</v>
      </c>
      <c r="D6" s="105" t="s">
        <v>147</v>
      </c>
      <c r="E6" s="106">
        <v>0.6</v>
      </c>
      <c r="F6" s="107" t="s">
        <v>146</v>
      </c>
      <c r="G6" s="374">
        <v>0.12</v>
      </c>
      <c r="H6" s="244"/>
      <c r="I6" s="375"/>
      <c r="J6" s="228">
        <v>7800</v>
      </c>
      <c r="K6" s="230">
        <f>J6*E6</f>
        <v>4680</v>
      </c>
    </row>
    <row r="7" spans="1:11" ht="21.75" customHeight="1" x14ac:dyDescent="0.2">
      <c r="A7" s="233"/>
      <c r="B7" s="235"/>
      <c r="C7" s="383"/>
      <c r="D7" s="378" t="s">
        <v>259</v>
      </c>
      <c r="E7" s="379"/>
      <c r="F7" s="380"/>
      <c r="G7" s="384"/>
      <c r="H7" s="245"/>
      <c r="I7" s="385"/>
      <c r="J7" s="229"/>
      <c r="K7" s="231"/>
    </row>
    <row r="8" spans="1:11" ht="24.75" customHeight="1" x14ac:dyDescent="0.2">
      <c r="A8" s="63" t="s">
        <v>261</v>
      </c>
      <c r="B8" s="43" t="s">
        <v>260</v>
      </c>
      <c r="C8" s="89" t="s">
        <v>258</v>
      </c>
      <c r="D8" s="55" t="s">
        <v>262</v>
      </c>
      <c r="E8" s="108">
        <v>2</v>
      </c>
      <c r="F8" s="57" t="s">
        <v>146</v>
      </c>
      <c r="G8" s="84">
        <v>0.04</v>
      </c>
      <c r="H8" s="75"/>
      <c r="I8" s="90">
        <v>0.12</v>
      </c>
      <c r="J8" s="61">
        <v>10837</v>
      </c>
      <c r="K8" s="62">
        <f>J8*E8</f>
        <v>21674</v>
      </c>
    </row>
    <row r="9" spans="1:11" s="39" customFormat="1" ht="24.75" customHeight="1" x14ac:dyDescent="0.2">
      <c r="A9" s="186" t="s">
        <v>314</v>
      </c>
      <c r="B9" s="187" t="s">
        <v>315</v>
      </c>
      <c r="C9" s="210" t="s">
        <v>317</v>
      </c>
      <c r="D9" s="197" t="s">
        <v>143</v>
      </c>
      <c r="E9" s="194">
        <v>5</v>
      </c>
      <c r="F9" s="195" t="s">
        <v>142</v>
      </c>
      <c r="G9" s="200">
        <v>1.25</v>
      </c>
      <c r="H9" s="201" t="s">
        <v>2</v>
      </c>
      <c r="I9" s="196">
        <v>1.5</v>
      </c>
      <c r="J9" s="180">
        <v>2610</v>
      </c>
      <c r="K9" s="182">
        <f t="shared" ref="K9" si="1">E9*J9</f>
        <v>13050</v>
      </c>
    </row>
    <row r="10" spans="1:11" ht="19.5" customHeight="1" x14ac:dyDescent="0.2">
      <c r="A10" s="232" t="s">
        <v>72</v>
      </c>
      <c r="B10" s="234" t="s">
        <v>13</v>
      </c>
      <c r="C10" s="371" t="s">
        <v>14</v>
      </c>
      <c r="D10" s="250" t="s">
        <v>143</v>
      </c>
      <c r="E10" s="238">
        <v>5</v>
      </c>
      <c r="F10" s="254" t="s">
        <v>142</v>
      </c>
      <c r="G10" s="326">
        <v>0.75</v>
      </c>
      <c r="H10" s="244" t="s">
        <v>2</v>
      </c>
      <c r="I10" s="246">
        <v>1.5</v>
      </c>
      <c r="J10" s="228">
        <v>1490</v>
      </c>
      <c r="K10" s="248">
        <f t="shared" ref="K10" si="2">E10*J10</f>
        <v>7450</v>
      </c>
    </row>
    <row r="11" spans="1:11" ht="19.5" customHeight="1" x14ac:dyDescent="0.2">
      <c r="A11" s="386"/>
      <c r="B11" s="276"/>
      <c r="C11" s="276"/>
      <c r="D11" s="251"/>
      <c r="E11" s="239"/>
      <c r="F11" s="255"/>
      <c r="G11" s="387"/>
      <c r="H11" s="388"/>
      <c r="I11" s="391"/>
      <c r="J11" s="382"/>
      <c r="K11" s="231"/>
    </row>
    <row r="12" spans="1:11" ht="21" customHeight="1" x14ac:dyDescent="0.2">
      <c r="A12" s="275" t="s">
        <v>308</v>
      </c>
      <c r="B12" s="234" t="s">
        <v>222</v>
      </c>
      <c r="C12" s="249" t="s">
        <v>223</v>
      </c>
      <c r="D12" s="277" t="s">
        <v>144</v>
      </c>
      <c r="E12" s="278">
        <v>5</v>
      </c>
      <c r="F12" s="280" t="s">
        <v>142</v>
      </c>
      <c r="G12" s="326">
        <v>0.16</v>
      </c>
      <c r="H12" s="244" t="s">
        <v>2</v>
      </c>
      <c r="I12" s="246">
        <v>1</v>
      </c>
      <c r="J12" s="228">
        <v>3200</v>
      </c>
      <c r="K12" s="248">
        <f t="shared" ref="K12" si="3">E12*J12</f>
        <v>16000</v>
      </c>
    </row>
    <row r="13" spans="1:11" ht="21.75" customHeight="1" x14ac:dyDescent="0.2">
      <c r="A13" s="275"/>
      <c r="B13" s="276"/>
      <c r="C13" s="249"/>
      <c r="D13" s="277"/>
      <c r="E13" s="279"/>
      <c r="F13" s="281"/>
      <c r="G13" s="327"/>
      <c r="H13" s="245"/>
      <c r="I13" s="247"/>
      <c r="J13" s="229"/>
      <c r="K13" s="231"/>
    </row>
    <row r="14" spans="1:11" ht="18.75" customHeight="1" x14ac:dyDescent="0.2">
      <c r="A14" s="232" t="s">
        <v>203</v>
      </c>
      <c r="B14" s="389" t="s">
        <v>81</v>
      </c>
      <c r="C14" s="234" t="s">
        <v>31</v>
      </c>
      <c r="D14" s="69" t="s">
        <v>147</v>
      </c>
      <c r="E14" s="109">
        <v>0.6</v>
      </c>
      <c r="F14" s="71" t="s">
        <v>146</v>
      </c>
      <c r="G14" s="266">
        <v>1.4999999999999999E-2</v>
      </c>
      <c r="H14" s="244" t="s">
        <v>2</v>
      </c>
      <c r="I14" s="268">
        <v>2.5000000000000001E-2</v>
      </c>
      <c r="J14" s="228">
        <v>31000</v>
      </c>
      <c r="K14" s="230">
        <f>J14*E14</f>
        <v>18600</v>
      </c>
    </row>
    <row r="15" spans="1:11" ht="21.75" customHeight="1" x14ac:dyDescent="0.2">
      <c r="A15" s="233"/>
      <c r="B15" s="390"/>
      <c r="C15" s="235"/>
      <c r="D15" s="378" t="s">
        <v>256</v>
      </c>
      <c r="E15" s="379"/>
      <c r="F15" s="380"/>
      <c r="G15" s="267"/>
      <c r="H15" s="245"/>
      <c r="I15" s="269"/>
      <c r="J15" s="229"/>
      <c r="K15" s="231"/>
    </row>
    <row r="16" spans="1:11" ht="21" customHeight="1" x14ac:dyDescent="0.2">
      <c r="A16" s="66" t="s">
        <v>30</v>
      </c>
      <c r="B16" s="42" t="s">
        <v>25</v>
      </c>
      <c r="C16" s="43" t="s">
        <v>208</v>
      </c>
      <c r="D16" s="55" t="s">
        <v>143</v>
      </c>
      <c r="E16" s="70">
        <v>5</v>
      </c>
      <c r="F16" s="71" t="s">
        <v>142</v>
      </c>
      <c r="G16" s="72">
        <v>0.6</v>
      </c>
      <c r="H16" s="73" t="s">
        <v>2</v>
      </c>
      <c r="I16" s="74">
        <v>1</v>
      </c>
      <c r="J16" s="59">
        <v>1640</v>
      </c>
      <c r="K16" s="101">
        <f t="shared" ref="K16:K17" si="4">E16*J16</f>
        <v>8200</v>
      </c>
    </row>
    <row r="17" spans="1:11" ht="21.75" customHeight="1" x14ac:dyDescent="0.2">
      <c r="A17" s="63" t="s">
        <v>76</v>
      </c>
      <c r="B17" s="43" t="s">
        <v>38</v>
      </c>
      <c r="C17" s="43" t="s">
        <v>208</v>
      </c>
      <c r="D17" s="55" t="s">
        <v>143</v>
      </c>
      <c r="E17" s="56">
        <v>5</v>
      </c>
      <c r="F17" s="57" t="s">
        <v>142</v>
      </c>
      <c r="G17" s="47">
        <v>0.4</v>
      </c>
      <c r="H17" s="48" t="s">
        <v>2</v>
      </c>
      <c r="I17" s="46">
        <v>0.9</v>
      </c>
      <c r="J17" s="61">
        <v>1700</v>
      </c>
      <c r="K17" s="60">
        <f t="shared" si="4"/>
        <v>8500</v>
      </c>
    </row>
    <row r="18" spans="1:11" ht="21" customHeight="1" x14ac:dyDescent="0.2">
      <c r="A18" s="63" t="s">
        <v>253</v>
      </c>
      <c r="B18" s="110" t="s">
        <v>81</v>
      </c>
      <c r="C18" s="43" t="s">
        <v>31</v>
      </c>
      <c r="D18" s="55" t="s">
        <v>282</v>
      </c>
      <c r="E18" s="111">
        <v>0.25</v>
      </c>
      <c r="F18" s="57" t="s">
        <v>146</v>
      </c>
      <c r="G18" s="295">
        <v>0.05</v>
      </c>
      <c r="H18" s="296"/>
      <c r="I18" s="297"/>
      <c r="J18" s="61">
        <v>10000</v>
      </c>
      <c r="K18" s="62">
        <f>J18*E18</f>
        <v>2500</v>
      </c>
    </row>
    <row r="19" spans="1:11" ht="37.5" x14ac:dyDescent="0.2">
      <c r="A19" s="63" t="s">
        <v>47</v>
      </c>
      <c r="B19" s="43" t="s">
        <v>266</v>
      </c>
      <c r="C19" s="43" t="s">
        <v>9</v>
      </c>
      <c r="D19" s="49" t="s">
        <v>151</v>
      </c>
      <c r="E19" s="50">
        <v>1</v>
      </c>
      <c r="F19" s="51" t="s">
        <v>142</v>
      </c>
      <c r="G19" s="84">
        <v>0.05</v>
      </c>
      <c r="H19" s="75" t="s">
        <v>2</v>
      </c>
      <c r="I19" s="46">
        <v>0.1</v>
      </c>
      <c r="J19" s="61">
        <v>5500</v>
      </c>
      <c r="K19" s="60">
        <f>E19*J19</f>
        <v>5500</v>
      </c>
    </row>
    <row r="20" spans="1:11" ht="18.75" x14ac:dyDescent="0.2">
      <c r="A20" s="337" t="s">
        <v>249</v>
      </c>
      <c r="B20" s="325" t="s">
        <v>131</v>
      </c>
      <c r="C20" s="235" t="s">
        <v>283</v>
      </c>
      <c r="D20" s="112" t="s">
        <v>147</v>
      </c>
      <c r="E20" s="106">
        <v>0.6</v>
      </c>
      <c r="F20" s="113" t="s">
        <v>146</v>
      </c>
      <c r="G20" s="344">
        <v>0.03</v>
      </c>
      <c r="H20" s="340" t="s">
        <v>2</v>
      </c>
      <c r="I20" s="381">
        <v>0.05</v>
      </c>
      <c r="J20" s="334">
        <v>14000</v>
      </c>
      <c r="K20" s="248">
        <f t="shared" ref="K20" si="5">E20*J20</f>
        <v>8400</v>
      </c>
    </row>
    <row r="21" spans="1:11" ht="24" customHeight="1" x14ac:dyDescent="0.2">
      <c r="A21" s="337"/>
      <c r="B21" s="235"/>
      <c r="C21" s="249"/>
      <c r="D21" s="270" t="s">
        <v>255</v>
      </c>
      <c r="E21" s="271"/>
      <c r="F21" s="272"/>
      <c r="G21" s="327"/>
      <c r="H21" s="245"/>
      <c r="I21" s="299"/>
      <c r="J21" s="229"/>
      <c r="K21" s="231"/>
    </row>
    <row r="22" spans="1:11" ht="20.25" x14ac:dyDescent="0.2">
      <c r="A22" s="63" t="s">
        <v>113</v>
      </c>
      <c r="B22" s="86" t="s">
        <v>183</v>
      </c>
      <c r="C22" s="43" t="s">
        <v>184</v>
      </c>
      <c r="D22" s="55" t="s">
        <v>143</v>
      </c>
      <c r="E22" s="78">
        <v>10</v>
      </c>
      <c r="F22" s="87" t="s">
        <v>142</v>
      </c>
      <c r="G22" s="72">
        <v>1.7</v>
      </c>
      <c r="H22" s="88" t="s">
        <v>2</v>
      </c>
      <c r="I22" s="127">
        <v>4.3499999999999996</v>
      </c>
      <c r="J22" s="59">
        <v>1275</v>
      </c>
      <c r="K22" s="60">
        <f t="shared" ref="K22" si="6">E22*J22</f>
        <v>12750</v>
      </c>
    </row>
    <row r="23" spans="1:11" ht="18.75" x14ac:dyDescent="0.2">
      <c r="A23" s="232" t="s">
        <v>272</v>
      </c>
      <c r="B23" s="234" t="s">
        <v>8</v>
      </c>
      <c r="C23" s="234" t="s">
        <v>9</v>
      </c>
      <c r="D23" s="112" t="s">
        <v>149</v>
      </c>
      <c r="E23" s="85">
        <v>0.5</v>
      </c>
      <c r="F23" s="57" t="s">
        <v>146</v>
      </c>
      <c r="G23" s="266">
        <v>8.0000000000000002E-3</v>
      </c>
      <c r="H23" s="244" t="s">
        <v>2</v>
      </c>
      <c r="I23" s="298">
        <v>0.01</v>
      </c>
      <c r="J23" s="228">
        <v>10000</v>
      </c>
      <c r="K23" s="230">
        <f>J23*E23</f>
        <v>5000</v>
      </c>
    </row>
    <row r="24" spans="1:11" ht="18.75" x14ac:dyDescent="0.2">
      <c r="A24" s="233"/>
      <c r="B24" s="235"/>
      <c r="C24" s="235"/>
      <c r="D24" s="270" t="s">
        <v>273</v>
      </c>
      <c r="E24" s="271"/>
      <c r="F24" s="272"/>
      <c r="G24" s="267"/>
      <c r="H24" s="245"/>
      <c r="I24" s="299"/>
      <c r="J24" s="229"/>
      <c r="K24" s="231"/>
    </row>
    <row r="25" spans="1:11" ht="20.25" x14ac:dyDescent="0.3">
      <c r="A25" s="232" t="s">
        <v>91</v>
      </c>
      <c r="B25" s="372" t="s">
        <v>81</v>
      </c>
      <c r="C25" s="234" t="s">
        <v>31</v>
      </c>
      <c r="D25" s="55" t="s">
        <v>148</v>
      </c>
      <c r="E25" s="131">
        <v>100</v>
      </c>
      <c r="F25" s="132" t="s">
        <v>172</v>
      </c>
      <c r="G25" s="374">
        <v>0.05</v>
      </c>
      <c r="H25" s="244"/>
      <c r="I25" s="375"/>
      <c r="J25" s="61">
        <v>4000</v>
      </c>
      <c r="K25" s="102">
        <f>J25*1</f>
        <v>4000</v>
      </c>
    </row>
    <row r="26" spans="1:11" ht="20.25" x14ac:dyDescent="0.2">
      <c r="A26" s="337"/>
      <c r="B26" s="373"/>
      <c r="C26" s="325"/>
      <c r="D26" s="55" t="s">
        <v>148</v>
      </c>
      <c r="E26" s="133">
        <v>0.1</v>
      </c>
      <c r="F26" s="134" t="s">
        <v>146</v>
      </c>
      <c r="G26" s="376"/>
      <c r="H26" s="340"/>
      <c r="I26" s="377"/>
      <c r="J26" s="59">
        <v>39971</v>
      </c>
      <c r="K26" s="62">
        <f>J26*E26</f>
        <v>3997.1000000000004</v>
      </c>
    </row>
    <row r="27" spans="1:11" ht="21" customHeight="1" x14ac:dyDescent="0.2">
      <c r="A27" s="232" t="s">
        <v>66</v>
      </c>
      <c r="B27" s="234" t="s">
        <v>13</v>
      </c>
      <c r="C27" s="371" t="s">
        <v>14</v>
      </c>
      <c r="D27" s="250" t="s">
        <v>144</v>
      </c>
      <c r="E27" s="278">
        <v>10</v>
      </c>
      <c r="F27" s="254" t="s">
        <v>142</v>
      </c>
      <c r="G27" s="242">
        <v>1</v>
      </c>
      <c r="H27" s="244" t="s">
        <v>2</v>
      </c>
      <c r="I27" s="246">
        <v>2</v>
      </c>
      <c r="J27" s="228">
        <v>1378</v>
      </c>
      <c r="K27" s="230">
        <f t="shared" ref="K27" si="7">E27*J27</f>
        <v>13780</v>
      </c>
    </row>
    <row r="28" spans="1:11" ht="19.5" customHeight="1" x14ac:dyDescent="0.2">
      <c r="A28" s="369"/>
      <c r="B28" s="370"/>
      <c r="C28" s="370"/>
      <c r="D28" s="262"/>
      <c r="E28" s="338"/>
      <c r="F28" s="255"/>
      <c r="G28" s="365"/>
      <c r="H28" s="366"/>
      <c r="I28" s="367"/>
      <c r="J28" s="368"/>
      <c r="K28" s="231"/>
    </row>
    <row r="29" spans="1:11" s="39" customFormat="1" ht="27" customHeight="1" thickBot="1" x14ac:dyDescent="0.25">
      <c r="A29" s="186" t="s">
        <v>318</v>
      </c>
      <c r="B29" s="187" t="s">
        <v>315</v>
      </c>
      <c r="C29" s="210" t="s">
        <v>317</v>
      </c>
      <c r="D29" s="197" t="s">
        <v>143</v>
      </c>
      <c r="E29" s="194">
        <v>5</v>
      </c>
      <c r="F29" s="195" t="s">
        <v>142</v>
      </c>
      <c r="G29" s="185">
        <v>1</v>
      </c>
      <c r="H29" s="201" t="s">
        <v>2</v>
      </c>
      <c r="I29" s="196">
        <v>2</v>
      </c>
      <c r="J29" s="180">
        <v>2200</v>
      </c>
      <c r="K29" s="182">
        <f t="shared" ref="K29" si="8">E29*J29</f>
        <v>11000</v>
      </c>
    </row>
    <row r="30" spans="1:11" ht="25.5" customHeight="1" thickTop="1" thickBot="1" x14ac:dyDescent="0.25">
      <c r="A30" s="358" t="s">
        <v>32</v>
      </c>
      <c r="B30" s="359"/>
      <c r="C30" s="359"/>
      <c r="D30" s="359"/>
      <c r="E30" s="359"/>
      <c r="F30" s="359"/>
      <c r="G30" s="359"/>
      <c r="H30" s="359"/>
      <c r="I30" s="359"/>
      <c r="J30" s="359"/>
      <c r="K30" s="360"/>
    </row>
    <row r="31" spans="1:11" ht="19.5" customHeight="1" thickTop="1" x14ac:dyDescent="0.2">
      <c r="A31" s="361" t="s">
        <v>194</v>
      </c>
      <c r="B31" s="318" t="s">
        <v>195</v>
      </c>
      <c r="C31" s="318" t="s">
        <v>196</v>
      </c>
      <c r="D31" s="362" t="s">
        <v>151</v>
      </c>
      <c r="E31" s="321">
        <v>1</v>
      </c>
      <c r="F31" s="322" t="s">
        <v>142</v>
      </c>
      <c r="G31" s="363">
        <v>0.14000000000000001</v>
      </c>
      <c r="H31" s="324" t="s">
        <v>2</v>
      </c>
      <c r="I31" s="305">
        <v>0.4</v>
      </c>
      <c r="J31" s="273">
        <v>9100</v>
      </c>
      <c r="K31" s="364">
        <f>J31*E31</f>
        <v>9100</v>
      </c>
    </row>
    <row r="32" spans="1:11" ht="18" customHeight="1" x14ac:dyDescent="0.2">
      <c r="A32" s="275"/>
      <c r="B32" s="235"/>
      <c r="C32" s="235"/>
      <c r="D32" s="306"/>
      <c r="E32" s="279"/>
      <c r="F32" s="281"/>
      <c r="G32" s="357"/>
      <c r="H32" s="245"/>
      <c r="I32" s="247"/>
      <c r="J32" s="229"/>
      <c r="K32" s="336"/>
    </row>
    <row r="33" spans="1:11" ht="37.5" x14ac:dyDescent="0.2">
      <c r="A33" s="65" t="s">
        <v>250</v>
      </c>
      <c r="B33" s="43" t="s">
        <v>251</v>
      </c>
      <c r="C33" s="43" t="s">
        <v>252</v>
      </c>
      <c r="D33" s="49" t="s">
        <v>144</v>
      </c>
      <c r="E33" s="56">
        <v>5</v>
      </c>
      <c r="F33" s="51" t="s">
        <v>142</v>
      </c>
      <c r="G33" s="47">
        <v>0.1</v>
      </c>
      <c r="H33" s="75" t="s">
        <v>2</v>
      </c>
      <c r="I33" s="46">
        <v>0.3</v>
      </c>
      <c r="J33" s="61">
        <v>1000</v>
      </c>
      <c r="K33" s="60">
        <f>J33*E33</f>
        <v>5000</v>
      </c>
    </row>
    <row r="34" spans="1:11" ht="39" customHeight="1" x14ac:dyDescent="0.2">
      <c r="A34" s="63" t="s">
        <v>4</v>
      </c>
      <c r="B34" s="114" t="s">
        <v>116</v>
      </c>
      <c r="C34" s="114" t="s">
        <v>241</v>
      </c>
      <c r="D34" s="115" t="s">
        <v>145</v>
      </c>
      <c r="E34" s="116">
        <v>0.25</v>
      </c>
      <c r="F34" s="117" t="s">
        <v>146</v>
      </c>
      <c r="G34" s="84">
        <v>0.06</v>
      </c>
      <c r="H34" s="45" t="s">
        <v>2</v>
      </c>
      <c r="I34" s="90">
        <v>0.08</v>
      </c>
      <c r="J34" s="61">
        <v>15717</v>
      </c>
      <c r="K34" s="62">
        <f>J34*E34</f>
        <v>3929.25</v>
      </c>
    </row>
    <row r="35" spans="1:11" s="39" customFormat="1" ht="24" customHeight="1" x14ac:dyDescent="0.2">
      <c r="A35" s="220" t="s">
        <v>332</v>
      </c>
      <c r="B35" s="225" t="s">
        <v>333</v>
      </c>
      <c r="C35" s="225" t="s">
        <v>334</v>
      </c>
      <c r="D35" s="219" t="s">
        <v>143</v>
      </c>
      <c r="E35" s="222">
        <v>5</v>
      </c>
      <c r="F35" s="223" t="s">
        <v>142</v>
      </c>
      <c r="G35" s="226">
        <v>0.2</v>
      </c>
      <c r="H35" s="221" t="s">
        <v>2</v>
      </c>
      <c r="I35" s="224">
        <v>0.3</v>
      </c>
      <c r="J35" s="218">
        <v>7711</v>
      </c>
      <c r="K35" s="227">
        <f>J35*E35</f>
        <v>38555</v>
      </c>
    </row>
    <row r="36" spans="1:11" ht="20.25" x14ac:dyDescent="0.2">
      <c r="A36" s="66" t="s">
        <v>98</v>
      </c>
      <c r="B36" s="118" t="s">
        <v>99</v>
      </c>
      <c r="C36" s="118" t="s">
        <v>100</v>
      </c>
      <c r="D36" s="119" t="s">
        <v>143</v>
      </c>
      <c r="E36" s="120">
        <v>5</v>
      </c>
      <c r="F36" s="121" t="s">
        <v>142</v>
      </c>
      <c r="G36" s="47">
        <v>0.2</v>
      </c>
      <c r="H36" s="45" t="s">
        <v>2</v>
      </c>
      <c r="I36" s="46">
        <v>0.3</v>
      </c>
      <c r="J36" s="59">
        <v>3790</v>
      </c>
      <c r="K36" s="60">
        <f>J36*E36</f>
        <v>18950</v>
      </c>
    </row>
    <row r="37" spans="1:11" ht="19.5" customHeight="1" x14ac:dyDescent="0.2">
      <c r="A37" s="232" t="s">
        <v>263</v>
      </c>
      <c r="B37" s="350" t="s">
        <v>281</v>
      </c>
      <c r="C37" s="350" t="s">
        <v>16</v>
      </c>
      <c r="D37" s="252" t="s">
        <v>143</v>
      </c>
      <c r="E37" s="278">
        <v>5</v>
      </c>
      <c r="F37" s="280" t="s">
        <v>142</v>
      </c>
      <c r="G37" s="353">
        <v>0.5</v>
      </c>
      <c r="H37" s="244" t="s">
        <v>2</v>
      </c>
      <c r="I37" s="246">
        <v>2</v>
      </c>
      <c r="J37" s="228">
        <v>850</v>
      </c>
      <c r="K37" s="355">
        <f>J37*E37</f>
        <v>4250</v>
      </c>
    </row>
    <row r="38" spans="1:11" ht="21" customHeight="1" x14ac:dyDescent="0.2">
      <c r="A38" s="233"/>
      <c r="B38" s="343"/>
      <c r="C38" s="343"/>
      <c r="D38" s="306"/>
      <c r="E38" s="279"/>
      <c r="F38" s="281"/>
      <c r="G38" s="354"/>
      <c r="H38" s="245"/>
      <c r="I38" s="247"/>
      <c r="J38" s="229"/>
      <c r="K38" s="336"/>
    </row>
    <row r="39" spans="1:11" ht="37.5" x14ac:dyDescent="0.2">
      <c r="A39" s="65" t="s">
        <v>187</v>
      </c>
      <c r="B39" s="58" t="s">
        <v>188</v>
      </c>
      <c r="C39" s="58" t="s">
        <v>189</v>
      </c>
      <c r="D39" s="122" t="s">
        <v>151</v>
      </c>
      <c r="E39" s="123">
        <v>1</v>
      </c>
      <c r="F39" s="124" t="s">
        <v>142</v>
      </c>
      <c r="G39" s="128">
        <v>0.2</v>
      </c>
      <c r="H39" s="129" t="s">
        <v>2</v>
      </c>
      <c r="I39" s="130">
        <v>0.8</v>
      </c>
      <c r="J39" s="103">
        <v>10980</v>
      </c>
      <c r="K39" s="101">
        <f>J39*E39</f>
        <v>10980</v>
      </c>
    </row>
    <row r="40" spans="1:11" ht="21" customHeight="1" x14ac:dyDescent="0.2">
      <c r="A40" s="275" t="s">
        <v>204</v>
      </c>
      <c r="B40" s="234" t="s">
        <v>205</v>
      </c>
      <c r="C40" s="234" t="s">
        <v>62</v>
      </c>
      <c r="D40" s="252" t="s">
        <v>143</v>
      </c>
      <c r="E40" s="278">
        <v>5</v>
      </c>
      <c r="F40" s="280" t="s">
        <v>142</v>
      </c>
      <c r="G40" s="356">
        <v>0.05</v>
      </c>
      <c r="H40" s="244" t="s">
        <v>2</v>
      </c>
      <c r="I40" s="298">
        <v>0.1</v>
      </c>
      <c r="J40" s="228">
        <v>3260</v>
      </c>
      <c r="K40" s="355">
        <f>J40*E40</f>
        <v>16300</v>
      </c>
    </row>
    <row r="41" spans="1:11" ht="18" customHeight="1" x14ac:dyDescent="0.2">
      <c r="A41" s="275"/>
      <c r="B41" s="235"/>
      <c r="C41" s="235"/>
      <c r="D41" s="306"/>
      <c r="E41" s="279"/>
      <c r="F41" s="281"/>
      <c r="G41" s="357"/>
      <c r="H41" s="245"/>
      <c r="I41" s="299"/>
      <c r="J41" s="229"/>
      <c r="K41" s="336"/>
    </row>
    <row r="42" spans="1:11" ht="37.5" x14ac:dyDescent="0.2">
      <c r="A42" s="65" t="s">
        <v>57</v>
      </c>
      <c r="B42" s="43" t="s">
        <v>191</v>
      </c>
      <c r="C42" s="43" t="s">
        <v>97</v>
      </c>
      <c r="D42" s="49" t="s">
        <v>144</v>
      </c>
      <c r="E42" s="56">
        <v>5</v>
      </c>
      <c r="F42" s="51" t="s">
        <v>142</v>
      </c>
      <c r="G42" s="47">
        <v>0.1</v>
      </c>
      <c r="H42" s="75" t="s">
        <v>2</v>
      </c>
      <c r="I42" s="46">
        <v>0.5</v>
      </c>
      <c r="J42" s="61">
        <v>1748</v>
      </c>
      <c r="K42" s="60">
        <f>J42*E42</f>
        <v>8740</v>
      </c>
    </row>
    <row r="43" spans="1:11" ht="27" customHeight="1" x14ac:dyDescent="0.2">
      <c r="A43" s="275" t="s">
        <v>139</v>
      </c>
      <c r="B43" s="234" t="s">
        <v>166</v>
      </c>
      <c r="C43" s="234" t="s">
        <v>140</v>
      </c>
      <c r="D43" s="252" t="s">
        <v>151</v>
      </c>
      <c r="E43" s="278">
        <v>1</v>
      </c>
      <c r="F43" s="280" t="s">
        <v>142</v>
      </c>
      <c r="G43" s="353">
        <v>0.1</v>
      </c>
      <c r="H43" s="244" t="s">
        <v>2</v>
      </c>
      <c r="I43" s="246">
        <v>2</v>
      </c>
      <c r="J43" s="228">
        <v>2500</v>
      </c>
      <c r="K43" s="335">
        <f>J43*E43</f>
        <v>2500</v>
      </c>
    </row>
    <row r="44" spans="1:11" x14ac:dyDescent="0.2">
      <c r="A44" s="275"/>
      <c r="B44" s="235"/>
      <c r="C44" s="235"/>
      <c r="D44" s="306"/>
      <c r="E44" s="279"/>
      <c r="F44" s="281"/>
      <c r="G44" s="354"/>
      <c r="H44" s="245"/>
      <c r="I44" s="247"/>
      <c r="J44" s="229"/>
      <c r="K44" s="336"/>
    </row>
    <row r="45" spans="1:11" ht="20.25" customHeight="1" x14ac:dyDescent="0.2">
      <c r="A45" s="232" t="s">
        <v>46</v>
      </c>
      <c r="B45" s="350" t="s">
        <v>117</v>
      </c>
      <c r="C45" s="350" t="s">
        <v>241</v>
      </c>
      <c r="D45" s="406" t="s">
        <v>145</v>
      </c>
      <c r="E45" s="408">
        <v>0.5</v>
      </c>
      <c r="F45" s="410" t="s">
        <v>146</v>
      </c>
      <c r="G45" s="374">
        <v>0.03</v>
      </c>
      <c r="H45" s="293" t="s">
        <v>2</v>
      </c>
      <c r="I45" s="375">
        <v>0.05</v>
      </c>
      <c r="J45" s="228">
        <v>12600</v>
      </c>
      <c r="K45" s="230">
        <f>J45*E45</f>
        <v>6300</v>
      </c>
    </row>
    <row r="46" spans="1:11" ht="21" customHeight="1" x14ac:dyDescent="0.2">
      <c r="A46" s="233"/>
      <c r="B46" s="343"/>
      <c r="C46" s="343"/>
      <c r="D46" s="407"/>
      <c r="E46" s="409"/>
      <c r="F46" s="411"/>
      <c r="G46" s="384"/>
      <c r="H46" s="294"/>
      <c r="I46" s="385"/>
      <c r="J46" s="229"/>
      <c r="K46" s="231"/>
    </row>
    <row r="47" spans="1:11" ht="18.75" customHeight="1" x14ac:dyDescent="0.2">
      <c r="A47" s="232" t="s">
        <v>106</v>
      </c>
      <c r="B47" s="234" t="s">
        <v>107</v>
      </c>
      <c r="C47" s="234" t="s">
        <v>108</v>
      </c>
      <c r="D47" s="250" t="s">
        <v>151</v>
      </c>
      <c r="E47" s="278">
        <v>1</v>
      </c>
      <c r="F47" s="254" t="s">
        <v>142</v>
      </c>
      <c r="G47" s="351">
        <v>0.04</v>
      </c>
      <c r="H47" s="244" t="s">
        <v>2</v>
      </c>
      <c r="I47" s="246">
        <v>0.3</v>
      </c>
      <c r="J47" s="228">
        <v>20852</v>
      </c>
      <c r="K47" s="335">
        <f>J47*E47</f>
        <v>20852</v>
      </c>
    </row>
    <row r="48" spans="1:11" ht="20.25" customHeight="1" x14ac:dyDescent="0.2">
      <c r="A48" s="233"/>
      <c r="B48" s="235"/>
      <c r="C48" s="235"/>
      <c r="D48" s="251"/>
      <c r="E48" s="279"/>
      <c r="F48" s="255"/>
      <c r="G48" s="352"/>
      <c r="H48" s="245"/>
      <c r="I48" s="247"/>
      <c r="J48" s="229"/>
      <c r="K48" s="336"/>
    </row>
    <row r="49" spans="1:11" ht="18.75" customHeight="1" x14ac:dyDescent="0.2">
      <c r="A49" s="337" t="s">
        <v>162</v>
      </c>
      <c r="B49" s="325" t="s">
        <v>293</v>
      </c>
      <c r="C49" s="325" t="s">
        <v>168</v>
      </c>
      <c r="D49" s="262" t="s">
        <v>147</v>
      </c>
      <c r="E49" s="338">
        <v>1</v>
      </c>
      <c r="F49" s="347" t="s">
        <v>146</v>
      </c>
      <c r="G49" s="348">
        <v>0.8</v>
      </c>
      <c r="H49" s="340" t="s">
        <v>2</v>
      </c>
      <c r="I49" s="333">
        <v>1</v>
      </c>
      <c r="J49" s="334">
        <v>2420</v>
      </c>
      <c r="K49" s="335">
        <f>J49*E49</f>
        <v>2420</v>
      </c>
    </row>
    <row r="50" spans="1:11" ht="20.25" customHeight="1" x14ac:dyDescent="0.2">
      <c r="A50" s="233"/>
      <c r="B50" s="235"/>
      <c r="C50" s="235"/>
      <c r="D50" s="251"/>
      <c r="E50" s="279"/>
      <c r="F50" s="281"/>
      <c r="G50" s="349"/>
      <c r="H50" s="245"/>
      <c r="I50" s="247"/>
      <c r="J50" s="229"/>
      <c r="K50" s="336"/>
    </row>
    <row r="51" spans="1:11" ht="39.75" customHeight="1" x14ac:dyDescent="0.2">
      <c r="A51" s="65" t="s">
        <v>190</v>
      </c>
      <c r="B51" s="43" t="s">
        <v>191</v>
      </c>
      <c r="C51" s="58" t="s">
        <v>97</v>
      </c>
      <c r="D51" s="49" t="s">
        <v>144</v>
      </c>
      <c r="E51" s="56">
        <v>5</v>
      </c>
      <c r="F51" s="51" t="s">
        <v>142</v>
      </c>
      <c r="G51" s="47">
        <v>0.1</v>
      </c>
      <c r="H51" s="75" t="s">
        <v>2</v>
      </c>
      <c r="I51" s="46">
        <v>0.5</v>
      </c>
      <c r="J51" s="61">
        <v>1000</v>
      </c>
      <c r="K51" s="101">
        <f>J51*E51</f>
        <v>5000</v>
      </c>
    </row>
    <row r="52" spans="1:11" ht="23.25" customHeight="1" x14ac:dyDescent="0.2">
      <c r="A52" s="63" t="s">
        <v>132</v>
      </c>
      <c r="B52" s="114" t="s">
        <v>95</v>
      </c>
      <c r="C52" s="114" t="s">
        <v>96</v>
      </c>
      <c r="D52" s="115" t="s">
        <v>151</v>
      </c>
      <c r="E52" s="125">
        <v>1</v>
      </c>
      <c r="F52" s="117" t="s">
        <v>146</v>
      </c>
      <c r="G52" s="47">
        <v>0.2</v>
      </c>
      <c r="H52" s="45" t="s">
        <v>2</v>
      </c>
      <c r="I52" s="46">
        <v>0.3</v>
      </c>
      <c r="J52" s="61">
        <v>9970</v>
      </c>
      <c r="K52" s="60">
        <f>J52*E52</f>
        <v>9970</v>
      </c>
    </row>
    <row r="53" spans="1:11" ht="20.25" x14ac:dyDescent="0.2">
      <c r="A53" s="337" t="s">
        <v>58</v>
      </c>
      <c r="B53" s="342" t="s">
        <v>242</v>
      </c>
      <c r="C53" s="342" t="s">
        <v>243</v>
      </c>
      <c r="D53" s="105" t="s">
        <v>148</v>
      </c>
      <c r="E53" s="133">
        <v>100</v>
      </c>
      <c r="F53" s="135" t="s">
        <v>172</v>
      </c>
      <c r="G53" s="344">
        <v>0.02</v>
      </c>
      <c r="H53" s="345" t="s">
        <v>2</v>
      </c>
      <c r="I53" s="346">
        <v>2.5000000000000001E-2</v>
      </c>
      <c r="J53" s="92">
        <v>3100</v>
      </c>
      <c r="K53" s="101">
        <f>1*J53</f>
        <v>3100</v>
      </c>
    </row>
    <row r="54" spans="1:11" ht="20.25" x14ac:dyDescent="0.2">
      <c r="A54" s="233"/>
      <c r="B54" s="343"/>
      <c r="C54" s="343"/>
      <c r="D54" s="55" t="s">
        <v>148</v>
      </c>
      <c r="E54" s="133">
        <v>0.1</v>
      </c>
      <c r="F54" s="134" t="s">
        <v>146</v>
      </c>
      <c r="G54" s="327"/>
      <c r="H54" s="294"/>
      <c r="I54" s="269"/>
      <c r="J54" s="59">
        <v>30020</v>
      </c>
      <c r="K54" s="62">
        <f>J54*E54</f>
        <v>3002</v>
      </c>
    </row>
    <row r="55" spans="1:11" ht="26.25" customHeight="1" x14ac:dyDescent="0.2">
      <c r="A55" s="63" t="s">
        <v>288</v>
      </c>
      <c r="B55" s="234" t="s">
        <v>294</v>
      </c>
      <c r="C55" s="234" t="s">
        <v>16</v>
      </c>
      <c r="D55" s="341" t="s">
        <v>144</v>
      </c>
      <c r="E55" s="278">
        <v>5</v>
      </c>
      <c r="F55" s="280" t="s">
        <v>142</v>
      </c>
      <c r="G55" s="242">
        <v>0.5</v>
      </c>
      <c r="H55" s="244" t="s">
        <v>2</v>
      </c>
      <c r="I55" s="246">
        <v>2</v>
      </c>
      <c r="J55" s="61">
        <v>750</v>
      </c>
      <c r="K55" s="104">
        <f>J55*E55</f>
        <v>3750</v>
      </c>
    </row>
    <row r="56" spans="1:11" ht="23.25" customHeight="1" x14ac:dyDescent="0.2">
      <c r="A56" s="63" t="s">
        <v>289</v>
      </c>
      <c r="B56" s="235"/>
      <c r="C56" s="235"/>
      <c r="D56" s="320"/>
      <c r="E56" s="279"/>
      <c r="F56" s="281"/>
      <c r="G56" s="243"/>
      <c r="H56" s="245"/>
      <c r="I56" s="247"/>
      <c r="J56" s="103">
        <v>800</v>
      </c>
      <c r="K56" s="60">
        <f>J56*E55</f>
        <v>4000</v>
      </c>
    </row>
    <row r="57" spans="1:11" ht="20.25" x14ac:dyDescent="0.2">
      <c r="A57" s="63" t="s">
        <v>211</v>
      </c>
      <c r="B57" s="43" t="s">
        <v>212</v>
      </c>
      <c r="C57" s="43" t="s">
        <v>213</v>
      </c>
      <c r="D57" s="49" t="s">
        <v>155</v>
      </c>
      <c r="E57" s="56">
        <v>20</v>
      </c>
      <c r="F57" s="51" t="s">
        <v>146</v>
      </c>
      <c r="G57" s="47">
        <v>10</v>
      </c>
      <c r="H57" s="75" t="s">
        <v>2</v>
      </c>
      <c r="I57" s="46">
        <v>15</v>
      </c>
      <c r="J57" s="61">
        <v>632</v>
      </c>
      <c r="K57" s="62">
        <f>J57*E57</f>
        <v>12640</v>
      </c>
    </row>
    <row r="58" spans="1:11" ht="39.75" customHeight="1" x14ac:dyDescent="0.2">
      <c r="A58" s="63" t="s">
        <v>245</v>
      </c>
      <c r="B58" s="114" t="s">
        <v>247</v>
      </c>
      <c r="C58" s="114" t="s">
        <v>246</v>
      </c>
      <c r="D58" s="115" t="s">
        <v>143</v>
      </c>
      <c r="E58" s="125">
        <v>5</v>
      </c>
      <c r="F58" s="117" t="s">
        <v>142</v>
      </c>
      <c r="G58" s="47">
        <v>0.2</v>
      </c>
      <c r="H58" s="45" t="s">
        <v>2</v>
      </c>
      <c r="I58" s="46">
        <v>2.6</v>
      </c>
      <c r="J58" s="61">
        <v>900</v>
      </c>
      <c r="K58" s="60">
        <f>J58*E58</f>
        <v>4500</v>
      </c>
    </row>
    <row r="59" spans="1:11" ht="20.25" customHeight="1" x14ac:dyDescent="0.2">
      <c r="A59" s="337" t="s">
        <v>82</v>
      </c>
      <c r="B59" s="325" t="s">
        <v>290</v>
      </c>
      <c r="C59" s="325" t="s">
        <v>83</v>
      </c>
      <c r="D59" s="262" t="s">
        <v>143</v>
      </c>
      <c r="E59" s="338">
        <v>5</v>
      </c>
      <c r="F59" s="289" t="s">
        <v>142</v>
      </c>
      <c r="G59" s="339">
        <v>0.1</v>
      </c>
      <c r="H59" s="340" t="s">
        <v>2</v>
      </c>
      <c r="I59" s="333">
        <v>0.3</v>
      </c>
      <c r="J59" s="334">
        <v>3634</v>
      </c>
      <c r="K59" s="335">
        <f>J59*E59</f>
        <v>18170</v>
      </c>
    </row>
    <row r="60" spans="1:11" ht="22.5" customHeight="1" thickBot="1" x14ac:dyDescent="0.25">
      <c r="A60" s="233"/>
      <c r="B60" s="235"/>
      <c r="C60" s="235"/>
      <c r="D60" s="251"/>
      <c r="E60" s="279"/>
      <c r="F60" s="255"/>
      <c r="G60" s="243"/>
      <c r="H60" s="245"/>
      <c r="I60" s="247"/>
      <c r="J60" s="229"/>
      <c r="K60" s="336"/>
    </row>
    <row r="61" spans="1:11" ht="30" customHeight="1" thickTop="1" thickBot="1" x14ac:dyDescent="0.25">
      <c r="A61" s="358" t="s">
        <v>68</v>
      </c>
      <c r="B61" s="359"/>
      <c r="C61" s="359"/>
      <c r="D61" s="359"/>
      <c r="E61" s="359"/>
      <c r="F61" s="359"/>
      <c r="G61" s="359"/>
      <c r="H61" s="359"/>
      <c r="I61" s="359"/>
      <c r="J61" s="359"/>
      <c r="K61" s="360"/>
    </row>
    <row r="62" spans="1:11" ht="13.5" thickTop="1" x14ac:dyDescent="0.2">
      <c r="A62" s="317" t="s">
        <v>133</v>
      </c>
      <c r="B62" s="318" t="s">
        <v>135</v>
      </c>
      <c r="C62" s="318" t="s">
        <v>134</v>
      </c>
      <c r="D62" s="362" t="s">
        <v>143</v>
      </c>
      <c r="E62" s="321">
        <v>5</v>
      </c>
      <c r="F62" s="322" t="s">
        <v>142</v>
      </c>
      <c r="G62" s="392" t="s">
        <v>136</v>
      </c>
      <c r="H62" s="393"/>
      <c r="I62" s="394"/>
      <c r="J62" s="273">
        <v>3492</v>
      </c>
      <c r="K62" s="335">
        <f>J62*E62</f>
        <v>17460</v>
      </c>
    </row>
    <row r="63" spans="1:11" ht="27.75" customHeight="1" x14ac:dyDescent="0.2">
      <c r="A63" s="233"/>
      <c r="B63" s="235"/>
      <c r="C63" s="235"/>
      <c r="D63" s="306"/>
      <c r="E63" s="279"/>
      <c r="F63" s="281"/>
      <c r="G63" s="395"/>
      <c r="H63" s="332"/>
      <c r="I63" s="396"/>
      <c r="J63" s="229"/>
      <c r="K63" s="336"/>
    </row>
    <row r="64" spans="1:11" x14ac:dyDescent="0.2">
      <c r="A64" s="337" t="s">
        <v>141</v>
      </c>
      <c r="B64" s="325" t="s">
        <v>28</v>
      </c>
      <c r="C64" s="399" t="s">
        <v>36</v>
      </c>
      <c r="D64" s="400" t="s">
        <v>154</v>
      </c>
      <c r="E64" s="402">
        <v>1</v>
      </c>
      <c r="F64" s="404" t="s">
        <v>146</v>
      </c>
      <c r="G64" s="376" t="s">
        <v>167</v>
      </c>
      <c r="H64" s="340"/>
      <c r="I64" s="377"/>
      <c r="J64" s="334">
        <v>1400</v>
      </c>
      <c r="K64" s="335">
        <f>J64*E64</f>
        <v>1400</v>
      </c>
    </row>
    <row r="65" spans="1:11" ht="26.25" customHeight="1" x14ac:dyDescent="0.2">
      <c r="A65" s="233"/>
      <c r="B65" s="235"/>
      <c r="C65" s="383"/>
      <c r="D65" s="401"/>
      <c r="E65" s="403"/>
      <c r="F65" s="405"/>
      <c r="G65" s="384"/>
      <c r="H65" s="245"/>
      <c r="I65" s="385"/>
      <c r="J65" s="229"/>
      <c r="K65" s="336"/>
    </row>
    <row r="66" spans="1:11" x14ac:dyDescent="0.2">
      <c r="A66" s="337" t="s">
        <v>163</v>
      </c>
      <c r="B66" s="325" t="s">
        <v>28</v>
      </c>
      <c r="C66" s="399" t="s">
        <v>165</v>
      </c>
      <c r="D66" s="400" t="s">
        <v>154</v>
      </c>
      <c r="E66" s="416">
        <v>0.9</v>
      </c>
      <c r="F66" s="404" t="s">
        <v>146</v>
      </c>
      <c r="G66" s="376" t="s">
        <v>164</v>
      </c>
      <c r="H66" s="340"/>
      <c r="I66" s="377"/>
      <c r="J66" s="397">
        <v>3333.33</v>
      </c>
      <c r="K66" s="335">
        <f>J66*E66</f>
        <v>2999.9969999999998</v>
      </c>
    </row>
    <row r="67" spans="1:11" ht="29.25" customHeight="1" x14ac:dyDescent="0.2">
      <c r="A67" s="233"/>
      <c r="B67" s="235"/>
      <c r="C67" s="383"/>
      <c r="D67" s="401"/>
      <c r="E67" s="426"/>
      <c r="F67" s="405"/>
      <c r="G67" s="384"/>
      <c r="H67" s="245"/>
      <c r="I67" s="385"/>
      <c r="J67" s="398"/>
      <c r="K67" s="336"/>
    </row>
    <row r="68" spans="1:11" ht="18" x14ac:dyDescent="0.2">
      <c r="A68" s="232" t="s">
        <v>69</v>
      </c>
      <c r="B68" s="234" t="s">
        <v>70</v>
      </c>
      <c r="C68" s="371" t="s">
        <v>71</v>
      </c>
      <c r="D68" s="400" t="s">
        <v>148</v>
      </c>
      <c r="E68" s="416">
        <v>0.4</v>
      </c>
      <c r="F68" s="404" t="s">
        <v>146</v>
      </c>
      <c r="G68" s="374" t="s">
        <v>292</v>
      </c>
      <c r="H68" s="419"/>
      <c r="I68" s="420"/>
      <c r="J68" s="228">
        <v>10000</v>
      </c>
      <c r="K68" s="355">
        <f>J68*E68</f>
        <v>4000</v>
      </c>
    </row>
    <row r="69" spans="1:11" ht="24" customHeight="1" thickBot="1" x14ac:dyDescent="0.25">
      <c r="A69" s="412"/>
      <c r="B69" s="413"/>
      <c r="C69" s="414"/>
      <c r="D69" s="415"/>
      <c r="E69" s="417"/>
      <c r="F69" s="418"/>
      <c r="G69" s="423" t="s">
        <v>137</v>
      </c>
      <c r="H69" s="424"/>
      <c r="I69" s="425"/>
      <c r="J69" s="421"/>
      <c r="K69" s="422"/>
    </row>
    <row r="70" spans="1:11" ht="13.5" thickTop="1" x14ac:dyDescent="0.2"/>
  </sheetData>
  <mergeCells count="216">
    <mergeCell ref="D45:D46"/>
    <mergeCell ref="E45:E46"/>
    <mergeCell ref="F45:F46"/>
    <mergeCell ref="G45:G46"/>
    <mergeCell ref="H45:H46"/>
    <mergeCell ref="I45:I46"/>
    <mergeCell ref="K45:K46"/>
    <mergeCell ref="A68:A69"/>
    <mergeCell ref="B68:B69"/>
    <mergeCell ref="C68:C69"/>
    <mergeCell ref="D68:D69"/>
    <mergeCell ref="E68:E69"/>
    <mergeCell ref="F68:F69"/>
    <mergeCell ref="G68:I68"/>
    <mergeCell ref="J68:J69"/>
    <mergeCell ref="K68:K69"/>
    <mergeCell ref="G69:I69"/>
    <mergeCell ref="A66:A67"/>
    <mergeCell ref="B66:B67"/>
    <mergeCell ref="C66:C67"/>
    <mergeCell ref="D66:D67"/>
    <mergeCell ref="E66:E67"/>
    <mergeCell ref="F66:F67"/>
    <mergeCell ref="G66:I67"/>
    <mergeCell ref="J66:J67"/>
    <mergeCell ref="K66:K67"/>
    <mergeCell ref="A64:A65"/>
    <mergeCell ref="B64:B65"/>
    <mergeCell ref="C64:C65"/>
    <mergeCell ref="D64:D65"/>
    <mergeCell ref="E64:E65"/>
    <mergeCell ref="F64:F65"/>
    <mergeCell ref="G64:I65"/>
    <mergeCell ref="J64:J65"/>
    <mergeCell ref="K64:K65"/>
    <mergeCell ref="A62:A63"/>
    <mergeCell ref="B62:B63"/>
    <mergeCell ref="C62:C63"/>
    <mergeCell ref="D62:D63"/>
    <mergeCell ref="E62:E63"/>
    <mergeCell ref="F62:F63"/>
    <mergeCell ref="G62:I63"/>
    <mergeCell ref="J62:J63"/>
    <mergeCell ref="K62:K63"/>
    <mergeCell ref="A6:A7"/>
    <mergeCell ref="B6:B7"/>
    <mergeCell ref="C6:C7"/>
    <mergeCell ref="G6:I7"/>
    <mergeCell ref="J6:J7"/>
    <mergeCell ref="A3:K3"/>
    <mergeCell ref="A61:K61"/>
    <mergeCell ref="K6:K7"/>
    <mergeCell ref="D7:F7"/>
    <mergeCell ref="A10:A11"/>
    <mergeCell ref="B10:B11"/>
    <mergeCell ref="C10:C11"/>
    <mergeCell ref="D10:D11"/>
    <mergeCell ref="E10:E11"/>
    <mergeCell ref="F10:F11"/>
    <mergeCell ref="G10:G11"/>
    <mergeCell ref="H10:H11"/>
    <mergeCell ref="K12:K13"/>
    <mergeCell ref="A14:A15"/>
    <mergeCell ref="B14:B15"/>
    <mergeCell ref="C14:C15"/>
    <mergeCell ref="G14:G15"/>
    <mergeCell ref="H14:H15"/>
    <mergeCell ref="I10:I11"/>
    <mergeCell ref="J10:J11"/>
    <mergeCell ref="K10:K11"/>
    <mergeCell ref="A12:A13"/>
    <mergeCell ref="B12:B13"/>
    <mergeCell ref="C12:C13"/>
    <mergeCell ref="D12:D13"/>
    <mergeCell ref="E12:E13"/>
    <mergeCell ref="F12:F13"/>
    <mergeCell ref="G12:G13"/>
    <mergeCell ref="A20:A21"/>
    <mergeCell ref="B20:B21"/>
    <mergeCell ref="C20:C21"/>
    <mergeCell ref="G20:G21"/>
    <mergeCell ref="H20:H21"/>
    <mergeCell ref="I20:I21"/>
    <mergeCell ref="H12:H13"/>
    <mergeCell ref="I12:I13"/>
    <mergeCell ref="J12:J13"/>
    <mergeCell ref="I14:I15"/>
    <mergeCell ref="C23:C24"/>
    <mergeCell ref="G23:G24"/>
    <mergeCell ref="H23:H24"/>
    <mergeCell ref="I23:I24"/>
    <mergeCell ref="J23:J24"/>
    <mergeCell ref="J14:J15"/>
    <mergeCell ref="K14:K15"/>
    <mergeCell ref="D15:F15"/>
    <mergeCell ref="G18:I18"/>
    <mergeCell ref="G27:G28"/>
    <mergeCell ref="H27:H28"/>
    <mergeCell ref="I27:I28"/>
    <mergeCell ref="J27:J28"/>
    <mergeCell ref="K27:K28"/>
    <mergeCell ref="D2:F2"/>
    <mergeCell ref="G2:I2"/>
    <mergeCell ref="A27:A28"/>
    <mergeCell ref="B27:B28"/>
    <mergeCell ref="C27:C28"/>
    <mergeCell ref="D27:D28"/>
    <mergeCell ref="E27:E28"/>
    <mergeCell ref="F27:F28"/>
    <mergeCell ref="K23:K24"/>
    <mergeCell ref="D24:F24"/>
    <mergeCell ref="A25:A26"/>
    <mergeCell ref="B25:B26"/>
    <mergeCell ref="C25:C26"/>
    <mergeCell ref="G25:I26"/>
    <mergeCell ref="J20:J21"/>
    <mergeCell ref="K20:K21"/>
    <mergeCell ref="D21:F21"/>
    <mergeCell ref="A23:A24"/>
    <mergeCell ref="B23:B24"/>
    <mergeCell ref="A30:K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J37:J38"/>
    <mergeCell ref="K37:K38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A45:A46"/>
    <mergeCell ref="B45:B46"/>
    <mergeCell ref="C45:C46"/>
    <mergeCell ref="J45:J46"/>
    <mergeCell ref="J49:J50"/>
    <mergeCell ref="K49:K50"/>
    <mergeCell ref="G47:G48"/>
    <mergeCell ref="H47:H48"/>
    <mergeCell ref="I47:I48"/>
    <mergeCell ref="J47:J48"/>
    <mergeCell ref="K47:K48"/>
    <mergeCell ref="A49:A50"/>
    <mergeCell ref="B49:B50"/>
    <mergeCell ref="C49:C50"/>
    <mergeCell ref="D49:D50"/>
    <mergeCell ref="E49:E50"/>
    <mergeCell ref="A47:A48"/>
    <mergeCell ref="B47:B48"/>
    <mergeCell ref="C47:C48"/>
    <mergeCell ref="D47:D48"/>
    <mergeCell ref="E47:E48"/>
    <mergeCell ref="F47:F48"/>
    <mergeCell ref="A53:A54"/>
    <mergeCell ref="B53:B54"/>
    <mergeCell ref="C53:C54"/>
    <mergeCell ref="G53:G54"/>
    <mergeCell ref="H53:H54"/>
    <mergeCell ref="I53:I54"/>
    <mergeCell ref="F49:F50"/>
    <mergeCell ref="G49:G50"/>
    <mergeCell ref="H49:H50"/>
    <mergeCell ref="I49:I50"/>
    <mergeCell ref="I59:I60"/>
    <mergeCell ref="J59:J60"/>
    <mergeCell ref="K59:K60"/>
    <mergeCell ref="H55:H56"/>
    <mergeCell ref="I55:I56"/>
    <mergeCell ref="A59:A60"/>
    <mergeCell ref="B59:B60"/>
    <mergeCell ref="C59:C60"/>
    <mergeCell ref="D59:D60"/>
    <mergeCell ref="E59:E60"/>
    <mergeCell ref="F59:F60"/>
    <mergeCell ref="G59:G60"/>
    <mergeCell ref="H59:H60"/>
    <mergeCell ref="B55:B56"/>
    <mergeCell ref="C55:C56"/>
    <mergeCell ref="D55:D56"/>
    <mergeCell ref="E55:E56"/>
    <mergeCell ref="F55:F56"/>
    <mergeCell ref="G55:G56"/>
  </mergeCells>
  <pageMargins left="0" right="0" top="0" bottom="0" header="0" footer="0"/>
  <pageSetup paperSize="9" scale="49" orientation="portrait" r:id="rId1"/>
  <rowBreaks count="1" manualBreakCount="1">
    <brk id="70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8"/>
  <sheetViews>
    <sheetView zoomScale="80" zoomScaleNormal="80" workbookViewId="0">
      <selection activeCell="M5" sqref="M5"/>
    </sheetView>
  </sheetViews>
  <sheetFormatPr defaultRowHeight="12.75" x14ac:dyDescent="0.2"/>
  <cols>
    <col min="1" max="1" width="38.85546875" customWidth="1"/>
    <col min="2" max="2" width="34.5703125" customWidth="1"/>
    <col min="3" max="3" width="52.85546875" customWidth="1"/>
    <col min="4" max="4" width="13.5703125" customWidth="1"/>
    <col min="5" max="5" width="5" style="39" customWidth="1"/>
    <col min="6" max="6" width="7" style="39" customWidth="1"/>
    <col min="7" max="7" width="7.85546875" customWidth="1"/>
    <col min="8" max="8" width="4" customWidth="1"/>
    <col min="9" max="9" width="9" customWidth="1"/>
    <col min="10" max="10" width="20.140625" customWidth="1"/>
    <col min="11" max="11" width="20" customWidth="1"/>
  </cols>
  <sheetData>
    <row r="1" spans="1:15" s="39" customFormat="1" ht="20.25" customHeight="1" thickBot="1" x14ac:dyDescent="0.25"/>
    <row r="2" spans="1:15" ht="86.25" customHeight="1" thickTop="1" thickBot="1" x14ac:dyDescent="0.25">
      <c r="A2" s="97" t="s">
        <v>287</v>
      </c>
      <c r="B2" s="98" t="s">
        <v>15</v>
      </c>
      <c r="C2" s="98" t="s">
        <v>0</v>
      </c>
      <c r="D2" s="285" t="s">
        <v>5</v>
      </c>
      <c r="E2" s="286"/>
      <c r="F2" s="287"/>
      <c r="G2" s="283" t="s">
        <v>300</v>
      </c>
      <c r="H2" s="283"/>
      <c r="I2" s="283"/>
      <c r="J2" s="99" t="s">
        <v>60</v>
      </c>
      <c r="K2" s="100" t="s">
        <v>169</v>
      </c>
      <c r="O2" s="35" t="s">
        <v>128</v>
      </c>
    </row>
    <row r="3" spans="1:15" ht="23.25" customHeight="1" thickTop="1" thickBot="1" x14ac:dyDescent="0.25">
      <c r="A3" s="263" t="s">
        <v>17</v>
      </c>
      <c r="B3" s="264"/>
      <c r="C3" s="264"/>
      <c r="D3" s="264"/>
      <c r="E3" s="264"/>
      <c r="F3" s="264"/>
      <c r="G3" s="264"/>
      <c r="H3" s="264"/>
      <c r="I3" s="264"/>
      <c r="J3" s="264"/>
      <c r="K3" s="265"/>
    </row>
    <row r="4" spans="1:15" s="39" customFormat="1" ht="23.25" customHeight="1" thickTop="1" x14ac:dyDescent="0.2">
      <c r="A4" s="136" t="s">
        <v>225</v>
      </c>
      <c r="B4" s="140" t="s">
        <v>118</v>
      </c>
      <c r="C4" s="140" t="s">
        <v>119</v>
      </c>
      <c r="D4" s="141" t="s">
        <v>153</v>
      </c>
      <c r="E4" s="142">
        <v>25</v>
      </c>
      <c r="F4" s="143" t="s">
        <v>146</v>
      </c>
      <c r="G4" s="144">
        <v>1.2</v>
      </c>
      <c r="H4" s="145" t="s">
        <v>2</v>
      </c>
      <c r="I4" s="146">
        <v>1.6</v>
      </c>
      <c r="J4" s="137">
        <v>957</v>
      </c>
      <c r="K4" s="138">
        <f t="shared" ref="K4:K5" si="0">J4*E4</f>
        <v>23925</v>
      </c>
    </row>
    <row r="5" spans="1:15" s="39" customFormat="1" ht="23.25" customHeight="1" x14ac:dyDescent="0.2">
      <c r="A5" s="63" t="s">
        <v>54</v>
      </c>
      <c r="B5" s="114" t="s">
        <v>6</v>
      </c>
      <c r="C5" s="114" t="s">
        <v>55</v>
      </c>
      <c r="D5" s="49" t="s">
        <v>143</v>
      </c>
      <c r="E5" s="50">
        <v>5</v>
      </c>
      <c r="F5" s="51" t="s">
        <v>142</v>
      </c>
      <c r="G5" s="47">
        <v>1.2</v>
      </c>
      <c r="H5" s="75" t="s">
        <v>2</v>
      </c>
      <c r="I5" s="46">
        <v>1.6</v>
      </c>
      <c r="J5" s="61">
        <v>2150</v>
      </c>
      <c r="K5" s="60">
        <f t="shared" si="0"/>
        <v>10750</v>
      </c>
    </row>
    <row r="6" spans="1:15" s="39" customFormat="1" ht="21" customHeight="1" x14ac:dyDescent="0.2">
      <c r="A6" s="232" t="s">
        <v>234</v>
      </c>
      <c r="B6" s="350" t="s">
        <v>235</v>
      </c>
      <c r="C6" s="350" t="s">
        <v>240</v>
      </c>
      <c r="D6" s="252" t="s">
        <v>151</v>
      </c>
      <c r="E6" s="278">
        <v>1</v>
      </c>
      <c r="F6" s="280" t="s">
        <v>142</v>
      </c>
      <c r="G6" s="242">
        <v>0.4</v>
      </c>
      <c r="H6" s="244" t="s">
        <v>2</v>
      </c>
      <c r="I6" s="246">
        <v>3</v>
      </c>
      <c r="J6" s="228">
        <v>4710</v>
      </c>
      <c r="K6" s="230">
        <f>J6*E6</f>
        <v>4710</v>
      </c>
    </row>
    <row r="7" spans="1:15" s="39" customFormat="1" ht="19.5" customHeight="1" x14ac:dyDescent="0.2">
      <c r="A7" s="233"/>
      <c r="B7" s="343"/>
      <c r="C7" s="343"/>
      <c r="D7" s="306"/>
      <c r="E7" s="279"/>
      <c r="F7" s="281"/>
      <c r="G7" s="243"/>
      <c r="H7" s="245"/>
      <c r="I7" s="247"/>
      <c r="J7" s="229"/>
      <c r="K7" s="231"/>
    </row>
    <row r="8" spans="1:15" s="39" customFormat="1" ht="19.5" customHeight="1" x14ac:dyDescent="0.2">
      <c r="A8" s="232" t="s">
        <v>158</v>
      </c>
      <c r="B8" s="427" t="s">
        <v>159</v>
      </c>
      <c r="C8" s="234" t="s">
        <v>18</v>
      </c>
      <c r="D8" s="252" t="s">
        <v>143</v>
      </c>
      <c r="E8" s="278">
        <v>5</v>
      </c>
      <c r="F8" s="280" t="s">
        <v>142</v>
      </c>
      <c r="G8" s="326">
        <v>1.75</v>
      </c>
      <c r="H8" s="244" t="s">
        <v>2</v>
      </c>
      <c r="I8" s="246">
        <v>2</v>
      </c>
      <c r="J8" s="228">
        <v>1710</v>
      </c>
      <c r="K8" s="355">
        <f>J8*E8</f>
        <v>8550</v>
      </c>
    </row>
    <row r="9" spans="1:15" s="39" customFormat="1" ht="19.5" customHeight="1" x14ac:dyDescent="0.2">
      <c r="A9" s="233"/>
      <c r="B9" s="428"/>
      <c r="C9" s="235"/>
      <c r="D9" s="306"/>
      <c r="E9" s="279"/>
      <c r="F9" s="281"/>
      <c r="G9" s="327"/>
      <c r="H9" s="245"/>
      <c r="I9" s="247"/>
      <c r="J9" s="229"/>
      <c r="K9" s="336"/>
    </row>
    <row r="10" spans="1:15" s="39" customFormat="1" ht="15" customHeight="1" x14ac:dyDescent="0.2">
      <c r="A10" s="232" t="s">
        <v>229</v>
      </c>
      <c r="B10" s="350" t="s">
        <v>230</v>
      </c>
      <c r="C10" s="350" t="s">
        <v>239</v>
      </c>
      <c r="D10" s="252" t="s">
        <v>144</v>
      </c>
      <c r="E10" s="278">
        <v>5</v>
      </c>
      <c r="F10" s="280" t="s">
        <v>142</v>
      </c>
      <c r="G10" s="242">
        <v>0.5</v>
      </c>
      <c r="H10" s="244" t="s">
        <v>2</v>
      </c>
      <c r="I10" s="246">
        <v>1.2</v>
      </c>
      <c r="J10" s="228">
        <v>5200</v>
      </c>
      <c r="K10" s="230">
        <f>J10*E10</f>
        <v>26000</v>
      </c>
    </row>
    <row r="11" spans="1:15" s="39" customFormat="1" ht="26.25" customHeight="1" x14ac:dyDescent="0.2">
      <c r="A11" s="233"/>
      <c r="B11" s="343"/>
      <c r="C11" s="343"/>
      <c r="D11" s="306"/>
      <c r="E11" s="279"/>
      <c r="F11" s="281"/>
      <c r="G11" s="243"/>
      <c r="H11" s="245"/>
      <c r="I11" s="247"/>
      <c r="J11" s="229"/>
      <c r="K11" s="231"/>
    </row>
    <row r="12" spans="1:15" s="39" customFormat="1" ht="24" customHeight="1" x14ac:dyDescent="0.2">
      <c r="A12" s="63" t="s">
        <v>42</v>
      </c>
      <c r="B12" s="118" t="s">
        <v>118</v>
      </c>
      <c r="C12" s="118" t="s">
        <v>119</v>
      </c>
      <c r="D12" s="55" t="s">
        <v>153</v>
      </c>
      <c r="E12" s="56">
        <v>10</v>
      </c>
      <c r="F12" s="57" t="s">
        <v>146</v>
      </c>
      <c r="G12" s="147">
        <v>1.2</v>
      </c>
      <c r="H12" s="88" t="s">
        <v>2</v>
      </c>
      <c r="I12" s="74">
        <v>1.6</v>
      </c>
      <c r="J12" s="59">
        <v>970</v>
      </c>
      <c r="K12" s="60">
        <f t="shared" ref="K12" si="1">J12*E12</f>
        <v>9700</v>
      </c>
    </row>
    <row r="13" spans="1:15" s="39" customFormat="1" ht="22.5" customHeight="1" x14ac:dyDescent="0.2">
      <c r="A13" s="63" t="s">
        <v>121</v>
      </c>
      <c r="B13" s="114" t="s">
        <v>6</v>
      </c>
      <c r="C13" s="114" t="s">
        <v>119</v>
      </c>
      <c r="D13" s="55" t="s">
        <v>153</v>
      </c>
      <c r="E13" s="56">
        <v>10</v>
      </c>
      <c r="F13" s="57" t="s">
        <v>146</v>
      </c>
      <c r="G13" s="47">
        <v>1.5</v>
      </c>
      <c r="H13" s="75" t="s">
        <v>2</v>
      </c>
      <c r="I13" s="46">
        <v>2.5</v>
      </c>
      <c r="J13" s="61">
        <v>890</v>
      </c>
      <c r="K13" s="60">
        <f>J13*E13</f>
        <v>8900</v>
      </c>
    </row>
    <row r="14" spans="1:15" s="39" customFormat="1" ht="22.5" customHeight="1" x14ac:dyDescent="0.2">
      <c r="A14" s="63" t="s">
        <v>226</v>
      </c>
      <c r="B14" s="114" t="s">
        <v>227</v>
      </c>
      <c r="C14" s="114" t="s">
        <v>228</v>
      </c>
      <c r="D14" s="55" t="s">
        <v>151</v>
      </c>
      <c r="E14" s="56">
        <v>1</v>
      </c>
      <c r="F14" s="57" t="s">
        <v>142</v>
      </c>
      <c r="G14" s="302">
        <v>3</v>
      </c>
      <c r="H14" s="452"/>
      <c r="I14" s="453"/>
      <c r="J14" s="61">
        <v>3750</v>
      </c>
      <c r="K14" s="60">
        <f t="shared" ref="K14" si="2">J14*E14</f>
        <v>3750</v>
      </c>
    </row>
    <row r="15" spans="1:15" s="39" customFormat="1" ht="23.25" customHeight="1" x14ac:dyDescent="0.2">
      <c r="A15" s="63" t="s">
        <v>161</v>
      </c>
      <c r="B15" s="43" t="s">
        <v>118</v>
      </c>
      <c r="C15" s="43" t="s">
        <v>119</v>
      </c>
      <c r="D15" s="69" t="s">
        <v>143</v>
      </c>
      <c r="E15" s="70">
        <v>5</v>
      </c>
      <c r="F15" s="71" t="s">
        <v>142</v>
      </c>
      <c r="G15" s="47">
        <v>0.5</v>
      </c>
      <c r="H15" s="75" t="s">
        <v>2</v>
      </c>
      <c r="I15" s="46">
        <v>0.6</v>
      </c>
      <c r="J15" s="61">
        <v>6244</v>
      </c>
      <c r="K15" s="139">
        <f>J15*E15</f>
        <v>31220</v>
      </c>
    </row>
    <row r="16" spans="1:15" s="39" customFormat="1" ht="45" customHeight="1" x14ac:dyDescent="0.2">
      <c r="A16" s="63" t="s">
        <v>224</v>
      </c>
      <c r="B16" s="148" t="s">
        <v>160</v>
      </c>
      <c r="C16" s="58" t="s">
        <v>119</v>
      </c>
      <c r="D16" s="49" t="s">
        <v>144</v>
      </c>
      <c r="E16" s="50">
        <v>5</v>
      </c>
      <c r="F16" s="51" t="s">
        <v>146</v>
      </c>
      <c r="G16" s="395">
        <v>2.5</v>
      </c>
      <c r="H16" s="332"/>
      <c r="I16" s="396"/>
      <c r="J16" s="103">
        <v>1440</v>
      </c>
      <c r="K16" s="60">
        <f t="shared" ref="K16" si="3">J16*E16</f>
        <v>7200</v>
      </c>
    </row>
    <row r="17" spans="1:13" s="39" customFormat="1" ht="23.25" customHeight="1" x14ac:dyDescent="0.2">
      <c r="A17" s="63" t="s">
        <v>231</v>
      </c>
      <c r="B17" s="149" t="s">
        <v>232</v>
      </c>
      <c r="C17" s="149" t="s">
        <v>233</v>
      </c>
      <c r="D17" s="55" t="s">
        <v>152</v>
      </c>
      <c r="E17" s="56">
        <v>1</v>
      </c>
      <c r="F17" s="57" t="s">
        <v>146</v>
      </c>
      <c r="G17" s="47">
        <v>0.8</v>
      </c>
      <c r="H17" s="75" t="s">
        <v>2</v>
      </c>
      <c r="I17" s="46">
        <v>1</v>
      </c>
      <c r="J17" s="61">
        <v>9560</v>
      </c>
      <c r="K17" s="62">
        <f>J17*E17</f>
        <v>9560</v>
      </c>
    </row>
    <row r="18" spans="1:13" s="39" customFormat="1" ht="23.25" customHeight="1" x14ac:dyDescent="0.2">
      <c r="A18" s="232" t="s">
        <v>236</v>
      </c>
      <c r="B18" s="350" t="s">
        <v>237</v>
      </c>
      <c r="C18" s="350" t="s">
        <v>238</v>
      </c>
      <c r="D18" s="252" t="s">
        <v>151</v>
      </c>
      <c r="E18" s="278">
        <v>1</v>
      </c>
      <c r="F18" s="280" t="s">
        <v>142</v>
      </c>
      <c r="G18" s="242">
        <v>0.3</v>
      </c>
      <c r="H18" s="244" t="s">
        <v>2</v>
      </c>
      <c r="I18" s="246">
        <v>0.5</v>
      </c>
      <c r="J18" s="228">
        <v>10790</v>
      </c>
      <c r="K18" s="230">
        <f>J18*E18</f>
        <v>10790</v>
      </c>
    </row>
    <row r="19" spans="1:13" s="39" customFormat="1" ht="16.5" customHeight="1" x14ac:dyDescent="0.2">
      <c r="A19" s="233"/>
      <c r="B19" s="343"/>
      <c r="C19" s="343"/>
      <c r="D19" s="306"/>
      <c r="E19" s="279"/>
      <c r="F19" s="281"/>
      <c r="G19" s="243"/>
      <c r="H19" s="245"/>
      <c r="I19" s="247"/>
      <c r="J19" s="229"/>
      <c r="K19" s="231"/>
    </row>
    <row r="20" spans="1:13" s="39" customFormat="1" ht="14.25" customHeight="1" x14ac:dyDescent="0.2">
      <c r="A20" s="232" t="s">
        <v>44</v>
      </c>
      <c r="B20" s="350" t="s">
        <v>198</v>
      </c>
      <c r="C20" s="350" t="s">
        <v>119</v>
      </c>
      <c r="D20" s="252" t="s">
        <v>155</v>
      </c>
      <c r="E20" s="278">
        <v>2</v>
      </c>
      <c r="F20" s="280" t="s">
        <v>146</v>
      </c>
      <c r="G20" s="448">
        <v>0.6</v>
      </c>
      <c r="H20" s="331"/>
      <c r="I20" s="449"/>
      <c r="J20" s="228">
        <v>5140</v>
      </c>
      <c r="K20" s="230">
        <f>J20*E20</f>
        <v>10280</v>
      </c>
    </row>
    <row r="21" spans="1:13" s="39" customFormat="1" ht="24.75" customHeight="1" x14ac:dyDescent="0.2">
      <c r="A21" s="233"/>
      <c r="B21" s="343"/>
      <c r="C21" s="343"/>
      <c r="D21" s="306"/>
      <c r="E21" s="279"/>
      <c r="F21" s="281"/>
      <c r="G21" s="395"/>
      <c r="H21" s="332"/>
      <c r="I21" s="396"/>
      <c r="J21" s="229"/>
      <c r="K21" s="231"/>
    </row>
    <row r="22" spans="1:13" s="39" customFormat="1" ht="15.75" customHeight="1" x14ac:dyDescent="0.2">
      <c r="A22" s="232" t="s">
        <v>79</v>
      </c>
      <c r="B22" s="249" t="s">
        <v>101</v>
      </c>
      <c r="C22" s="234" t="s">
        <v>80</v>
      </c>
      <c r="D22" s="250" t="s">
        <v>143</v>
      </c>
      <c r="E22" s="278">
        <v>5</v>
      </c>
      <c r="F22" s="254" t="s">
        <v>142</v>
      </c>
      <c r="G22" s="242">
        <v>0.5</v>
      </c>
      <c r="H22" s="244" t="s">
        <v>2</v>
      </c>
      <c r="I22" s="246">
        <v>0.6</v>
      </c>
      <c r="J22" s="228">
        <v>2130</v>
      </c>
      <c r="K22" s="335">
        <f>J22*E22</f>
        <v>10650</v>
      </c>
    </row>
    <row r="23" spans="1:13" s="39" customFormat="1" ht="23.25" customHeight="1" x14ac:dyDescent="0.2">
      <c r="A23" s="233"/>
      <c r="B23" s="249"/>
      <c r="C23" s="235"/>
      <c r="D23" s="251"/>
      <c r="E23" s="279"/>
      <c r="F23" s="255"/>
      <c r="G23" s="243"/>
      <c r="H23" s="245"/>
      <c r="I23" s="247"/>
      <c r="J23" s="229"/>
      <c r="K23" s="336"/>
    </row>
    <row r="24" spans="1:13" s="39" customFormat="1" ht="18.75" customHeight="1" x14ac:dyDescent="0.2">
      <c r="A24" s="337" t="s">
        <v>307</v>
      </c>
      <c r="B24" s="235" t="s">
        <v>21</v>
      </c>
      <c r="C24" s="235" t="s">
        <v>22</v>
      </c>
      <c r="D24" s="455" t="s">
        <v>153</v>
      </c>
      <c r="E24" s="338">
        <v>5</v>
      </c>
      <c r="F24" s="347" t="s">
        <v>146</v>
      </c>
      <c r="G24" s="339">
        <v>0.3</v>
      </c>
      <c r="H24" s="340" t="s">
        <v>2</v>
      </c>
      <c r="I24" s="333">
        <v>2</v>
      </c>
      <c r="J24" s="334">
        <v>1600</v>
      </c>
      <c r="K24" s="335">
        <f>J24*E24</f>
        <v>8000</v>
      </c>
    </row>
    <row r="25" spans="1:13" s="39" customFormat="1" ht="21.75" customHeight="1" x14ac:dyDescent="0.2">
      <c r="A25" s="233"/>
      <c r="B25" s="249"/>
      <c r="C25" s="249"/>
      <c r="D25" s="306"/>
      <c r="E25" s="279"/>
      <c r="F25" s="281"/>
      <c r="G25" s="243"/>
      <c r="H25" s="245"/>
      <c r="I25" s="247"/>
      <c r="J25" s="229"/>
      <c r="K25" s="336"/>
    </row>
    <row r="26" spans="1:13" s="39" customFormat="1" ht="24.75" customHeight="1" thickBot="1" x14ac:dyDescent="0.25">
      <c r="A26" s="63" t="s">
        <v>120</v>
      </c>
      <c r="B26" s="114" t="s">
        <v>6</v>
      </c>
      <c r="C26" s="114" t="s">
        <v>119</v>
      </c>
      <c r="D26" s="55" t="s">
        <v>144</v>
      </c>
      <c r="E26" s="56">
        <v>5</v>
      </c>
      <c r="F26" s="57" t="s">
        <v>142</v>
      </c>
      <c r="G26" s="47">
        <v>0.3</v>
      </c>
      <c r="H26" s="75" t="s">
        <v>2</v>
      </c>
      <c r="I26" s="46">
        <v>0.4</v>
      </c>
      <c r="J26" s="61">
        <v>7850</v>
      </c>
      <c r="K26" s="60">
        <f>J26*E26</f>
        <v>39250</v>
      </c>
    </row>
    <row r="27" spans="1:13" s="39" customFormat="1" ht="23.25" customHeight="1" thickTop="1" thickBot="1" x14ac:dyDescent="0.25">
      <c r="A27" s="358" t="s">
        <v>19</v>
      </c>
      <c r="B27" s="359"/>
      <c r="C27" s="359"/>
      <c r="D27" s="359"/>
      <c r="E27" s="359"/>
      <c r="F27" s="359"/>
      <c r="G27" s="359"/>
      <c r="H27" s="359"/>
      <c r="I27" s="359"/>
      <c r="J27" s="359"/>
      <c r="K27" s="360"/>
    </row>
    <row r="28" spans="1:13" s="39" customFormat="1" ht="18" customHeight="1" thickTop="1" x14ac:dyDescent="0.2">
      <c r="A28" s="463" t="s">
        <v>277</v>
      </c>
      <c r="B28" s="464" t="s">
        <v>274</v>
      </c>
      <c r="C28" s="464" t="s">
        <v>20</v>
      </c>
      <c r="D28" s="362" t="s">
        <v>143</v>
      </c>
      <c r="E28" s="321">
        <v>5</v>
      </c>
      <c r="F28" s="322" t="s">
        <v>142</v>
      </c>
      <c r="G28" s="323">
        <v>1</v>
      </c>
      <c r="H28" s="324" t="s">
        <v>2</v>
      </c>
      <c r="I28" s="305">
        <v>2</v>
      </c>
      <c r="J28" s="273">
        <v>1000</v>
      </c>
      <c r="K28" s="364">
        <f>J28*E28</f>
        <v>5000</v>
      </c>
    </row>
    <row r="29" spans="1:13" s="39" customFormat="1" ht="22.5" customHeight="1" x14ac:dyDescent="0.2">
      <c r="A29" s="433"/>
      <c r="B29" s="249"/>
      <c r="C29" s="249"/>
      <c r="D29" s="306"/>
      <c r="E29" s="279"/>
      <c r="F29" s="281"/>
      <c r="G29" s="243"/>
      <c r="H29" s="245"/>
      <c r="I29" s="247"/>
      <c r="J29" s="229"/>
      <c r="K29" s="336"/>
    </row>
    <row r="30" spans="1:13" s="39" customFormat="1" ht="18" customHeight="1" x14ac:dyDescent="0.2">
      <c r="A30" s="432" t="s">
        <v>279</v>
      </c>
      <c r="B30" s="325" t="s">
        <v>302</v>
      </c>
      <c r="C30" s="325" t="s">
        <v>20</v>
      </c>
      <c r="D30" s="455" t="s">
        <v>143</v>
      </c>
      <c r="E30" s="338">
        <v>10</v>
      </c>
      <c r="F30" s="347" t="s">
        <v>142</v>
      </c>
      <c r="G30" s="339">
        <v>2</v>
      </c>
      <c r="H30" s="340" t="s">
        <v>2</v>
      </c>
      <c r="I30" s="333">
        <v>4</v>
      </c>
      <c r="J30" s="334">
        <v>1692</v>
      </c>
      <c r="K30" s="248">
        <f>J30*E30</f>
        <v>16920</v>
      </c>
    </row>
    <row r="31" spans="1:13" s="39" customFormat="1" ht="24" customHeight="1" thickBot="1" x14ac:dyDescent="0.25">
      <c r="A31" s="433"/>
      <c r="B31" s="235"/>
      <c r="C31" s="235"/>
      <c r="D31" s="306"/>
      <c r="E31" s="279"/>
      <c r="F31" s="281"/>
      <c r="G31" s="243"/>
      <c r="H31" s="245"/>
      <c r="I31" s="247"/>
      <c r="J31" s="229"/>
      <c r="K31" s="231"/>
      <c r="L31" s="5"/>
      <c r="M31" s="5"/>
    </row>
    <row r="32" spans="1:13" ht="24.75" customHeight="1" thickTop="1" thickBot="1" x14ac:dyDescent="0.25">
      <c r="A32" s="358" t="s">
        <v>50</v>
      </c>
      <c r="B32" s="359"/>
      <c r="C32" s="359"/>
      <c r="D32" s="359"/>
      <c r="E32" s="359"/>
      <c r="F32" s="359"/>
      <c r="G32" s="359"/>
      <c r="H32" s="359"/>
      <c r="I32" s="359"/>
      <c r="J32" s="359"/>
      <c r="K32" s="360"/>
      <c r="L32" s="5"/>
      <c r="M32" s="5"/>
    </row>
    <row r="33" spans="1:13" s="28" customFormat="1" ht="22.5" customHeight="1" thickTop="1" x14ac:dyDescent="0.2">
      <c r="A33" s="150" t="s">
        <v>221</v>
      </c>
      <c r="B33" s="430" t="s">
        <v>254</v>
      </c>
      <c r="C33" s="431"/>
      <c r="D33" s="168" t="s">
        <v>144</v>
      </c>
      <c r="E33" s="169">
        <v>5</v>
      </c>
      <c r="F33" s="170" t="s">
        <v>142</v>
      </c>
      <c r="G33" s="171">
        <v>0.05</v>
      </c>
      <c r="H33" s="172" t="s">
        <v>2</v>
      </c>
      <c r="I33" s="146">
        <v>0.1</v>
      </c>
      <c r="J33" s="137">
        <v>1400</v>
      </c>
      <c r="K33" s="138">
        <f>J33*E33</f>
        <v>7000</v>
      </c>
      <c r="L33" s="5"/>
      <c r="M33" s="5"/>
    </row>
    <row r="34" spans="1:13" s="39" customFormat="1" ht="21.75" customHeight="1" thickBot="1" x14ac:dyDescent="0.25">
      <c r="A34" s="67" t="s">
        <v>59</v>
      </c>
      <c r="B34" s="270" t="s">
        <v>40</v>
      </c>
      <c r="C34" s="272"/>
      <c r="D34" s="49" t="s">
        <v>143</v>
      </c>
      <c r="E34" s="50">
        <v>5</v>
      </c>
      <c r="F34" s="51" t="s">
        <v>142</v>
      </c>
      <c r="G34" s="47">
        <v>0.2</v>
      </c>
      <c r="H34" s="45" t="s">
        <v>2</v>
      </c>
      <c r="I34" s="46">
        <v>0.3</v>
      </c>
      <c r="J34" s="61">
        <v>532</v>
      </c>
      <c r="K34" s="60">
        <f>J34*E34</f>
        <v>2660</v>
      </c>
      <c r="L34" s="5"/>
      <c r="M34" s="5"/>
    </row>
    <row r="35" spans="1:13" s="39" customFormat="1" ht="24.75" customHeight="1" thickTop="1" thickBot="1" x14ac:dyDescent="0.25">
      <c r="A35" s="358" t="s">
        <v>321</v>
      </c>
      <c r="B35" s="359"/>
      <c r="C35" s="359"/>
      <c r="D35" s="359"/>
      <c r="E35" s="359"/>
      <c r="F35" s="359"/>
      <c r="G35" s="359"/>
      <c r="H35" s="359"/>
      <c r="I35" s="359"/>
      <c r="J35" s="359"/>
      <c r="K35" s="360"/>
      <c r="L35" s="5"/>
      <c r="M35" s="5"/>
    </row>
    <row r="36" spans="1:13" s="39" customFormat="1" ht="21.75" customHeight="1" thickTop="1" x14ac:dyDescent="0.2">
      <c r="A36" s="193" t="s">
        <v>322</v>
      </c>
      <c r="B36" s="183" t="s">
        <v>323</v>
      </c>
      <c r="C36" s="183" t="s">
        <v>324</v>
      </c>
      <c r="D36" s="207" t="s">
        <v>325</v>
      </c>
      <c r="E36" s="198">
        <v>10</v>
      </c>
      <c r="F36" s="208" t="s">
        <v>146</v>
      </c>
      <c r="G36" s="392" t="s">
        <v>327</v>
      </c>
      <c r="H36" s="393"/>
      <c r="I36" s="394"/>
      <c r="J36" s="190">
        <v>1049</v>
      </c>
      <c r="K36" s="209">
        <f>J36*E36</f>
        <v>10490</v>
      </c>
      <c r="L36" s="5"/>
      <c r="M36" s="5"/>
    </row>
    <row r="37" spans="1:13" s="39" customFormat="1" ht="21.75" customHeight="1" thickBot="1" x14ac:dyDescent="0.25">
      <c r="A37" s="215" t="s">
        <v>326</v>
      </c>
      <c r="B37" s="183" t="s">
        <v>323</v>
      </c>
      <c r="C37" s="183" t="s">
        <v>324</v>
      </c>
      <c r="D37" s="217" t="s">
        <v>325</v>
      </c>
      <c r="E37" s="213">
        <v>10</v>
      </c>
      <c r="F37" s="216" t="s">
        <v>146</v>
      </c>
      <c r="G37" s="456" t="s">
        <v>327</v>
      </c>
      <c r="H37" s="457"/>
      <c r="I37" s="458"/>
      <c r="J37" s="166">
        <v>775</v>
      </c>
      <c r="K37" s="214">
        <f>J37*E37</f>
        <v>7750</v>
      </c>
      <c r="L37" s="5"/>
      <c r="M37" s="5"/>
    </row>
    <row r="38" spans="1:13" s="39" customFormat="1" ht="25.5" customHeight="1" thickTop="1" thickBot="1" x14ac:dyDescent="0.25">
      <c r="A38" s="358" t="s">
        <v>56</v>
      </c>
      <c r="B38" s="359"/>
      <c r="C38" s="359"/>
      <c r="D38" s="359"/>
      <c r="E38" s="359"/>
      <c r="F38" s="359"/>
      <c r="G38" s="359"/>
      <c r="H38" s="359"/>
      <c r="I38" s="359"/>
      <c r="J38" s="359"/>
      <c r="K38" s="360"/>
      <c r="L38" s="5"/>
      <c r="M38" s="5"/>
    </row>
    <row r="39" spans="1:13" s="39" customFormat="1" ht="21.75" customHeight="1" thickTop="1" x14ac:dyDescent="0.2">
      <c r="A39" s="151" t="s">
        <v>275</v>
      </c>
      <c r="B39" s="270" t="s">
        <v>276</v>
      </c>
      <c r="C39" s="272"/>
      <c r="D39" s="93" t="s">
        <v>151</v>
      </c>
      <c r="E39" s="70">
        <v>1</v>
      </c>
      <c r="F39" s="94" t="s">
        <v>142</v>
      </c>
      <c r="G39" s="72">
        <v>0.5</v>
      </c>
      <c r="H39" s="88" t="s">
        <v>2</v>
      </c>
      <c r="I39" s="74">
        <v>1.5</v>
      </c>
      <c r="J39" s="61">
        <v>800</v>
      </c>
      <c r="K39" s="60">
        <f t="shared" ref="K39:K42" si="4">J39*E39</f>
        <v>800</v>
      </c>
      <c r="L39" s="5"/>
      <c r="M39" s="5"/>
    </row>
    <row r="40" spans="1:13" s="39" customFormat="1" ht="20.25" customHeight="1" x14ac:dyDescent="0.2">
      <c r="A40" s="152" t="s">
        <v>129</v>
      </c>
      <c r="B40" s="270" t="s">
        <v>178</v>
      </c>
      <c r="C40" s="272"/>
      <c r="D40" s="49" t="s">
        <v>151</v>
      </c>
      <c r="E40" s="56">
        <v>1</v>
      </c>
      <c r="F40" s="51" t="s">
        <v>142</v>
      </c>
      <c r="G40" s="84">
        <v>0.03</v>
      </c>
      <c r="H40" s="75" t="s">
        <v>2</v>
      </c>
      <c r="I40" s="46">
        <v>0.1</v>
      </c>
      <c r="J40" s="61">
        <v>3300</v>
      </c>
      <c r="K40" s="139">
        <f t="shared" si="4"/>
        <v>3300</v>
      </c>
      <c r="L40" s="5"/>
      <c r="M40" s="5"/>
    </row>
    <row r="41" spans="1:13" ht="19.5" customHeight="1" x14ac:dyDescent="0.2">
      <c r="A41" s="152" t="s">
        <v>180</v>
      </c>
      <c r="B41" s="270" t="s">
        <v>181</v>
      </c>
      <c r="C41" s="272"/>
      <c r="D41" s="49" t="s">
        <v>143</v>
      </c>
      <c r="E41" s="56">
        <v>5</v>
      </c>
      <c r="F41" s="51" t="s">
        <v>142</v>
      </c>
      <c r="G41" s="47">
        <v>0.3</v>
      </c>
      <c r="H41" s="75" t="s">
        <v>2</v>
      </c>
      <c r="I41" s="46">
        <v>0.5</v>
      </c>
      <c r="J41" s="61">
        <v>600</v>
      </c>
      <c r="K41" s="60">
        <f t="shared" si="4"/>
        <v>3000</v>
      </c>
      <c r="L41" s="5"/>
      <c r="M41" s="5"/>
    </row>
    <row r="42" spans="1:13" s="39" customFormat="1" ht="19.5" customHeight="1" x14ac:dyDescent="0.2">
      <c r="A42" s="152" t="s">
        <v>94</v>
      </c>
      <c r="B42" s="270" t="s">
        <v>177</v>
      </c>
      <c r="C42" s="272"/>
      <c r="D42" s="154" t="s">
        <v>143</v>
      </c>
      <c r="E42" s="56">
        <v>5</v>
      </c>
      <c r="F42" s="132" t="s">
        <v>142</v>
      </c>
      <c r="G42" s="47">
        <v>1</v>
      </c>
      <c r="H42" s="75" t="s">
        <v>2</v>
      </c>
      <c r="I42" s="46">
        <v>5</v>
      </c>
      <c r="J42" s="61">
        <v>1247</v>
      </c>
      <c r="K42" s="60">
        <f t="shared" si="4"/>
        <v>6235</v>
      </c>
      <c r="L42" s="5"/>
      <c r="M42" s="5"/>
    </row>
    <row r="43" spans="1:13" s="39" customFormat="1" ht="19.5" customHeight="1" x14ac:dyDescent="0.2">
      <c r="A43" s="151" t="s">
        <v>264</v>
      </c>
      <c r="B43" s="373" t="s">
        <v>265</v>
      </c>
      <c r="C43" s="454"/>
      <c r="D43" s="77" t="s">
        <v>143</v>
      </c>
      <c r="E43" s="78">
        <v>5</v>
      </c>
      <c r="F43" s="79" t="s">
        <v>142</v>
      </c>
      <c r="G43" s="80">
        <v>0.1</v>
      </c>
      <c r="H43" s="96" t="s">
        <v>2</v>
      </c>
      <c r="I43" s="82">
        <v>0.3</v>
      </c>
      <c r="J43" s="179">
        <v>1600</v>
      </c>
      <c r="K43" s="101">
        <f t="shared" ref="K43:K44" si="5">J43*E43</f>
        <v>8000</v>
      </c>
      <c r="L43" s="5"/>
      <c r="M43" s="5"/>
    </row>
    <row r="44" spans="1:13" s="39" customFormat="1" ht="19.5" customHeight="1" x14ac:dyDescent="0.2">
      <c r="A44" s="153" t="s">
        <v>53</v>
      </c>
      <c r="B44" s="372" t="s">
        <v>176</v>
      </c>
      <c r="C44" s="427"/>
      <c r="D44" s="49" t="s">
        <v>145</v>
      </c>
      <c r="E44" s="56">
        <v>1</v>
      </c>
      <c r="F44" s="51" t="s">
        <v>142</v>
      </c>
      <c r="G44" s="95">
        <v>0.03</v>
      </c>
      <c r="H44" s="88" t="s">
        <v>2</v>
      </c>
      <c r="I44" s="74">
        <v>0.1</v>
      </c>
      <c r="J44" s="177">
        <v>2200</v>
      </c>
      <c r="K44" s="60">
        <f t="shared" si="5"/>
        <v>2200</v>
      </c>
      <c r="L44" s="5"/>
      <c r="M44" s="5"/>
    </row>
    <row r="45" spans="1:13" s="39" customFormat="1" ht="19.5" customHeight="1" x14ac:dyDescent="0.2">
      <c r="A45" s="152" t="s">
        <v>130</v>
      </c>
      <c r="B45" s="270" t="s">
        <v>295</v>
      </c>
      <c r="C45" s="272"/>
      <c r="D45" s="49" t="s">
        <v>151</v>
      </c>
      <c r="E45" s="56">
        <v>1</v>
      </c>
      <c r="F45" s="51" t="s">
        <v>142</v>
      </c>
      <c r="G45" s="47">
        <v>0.1</v>
      </c>
      <c r="H45" s="45" t="s">
        <v>2</v>
      </c>
      <c r="I45" s="46">
        <v>0.2</v>
      </c>
      <c r="J45" s="61">
        <v>1800</v>
      </c>
      <c r="K45" s="60">
        <f t="shared" ref="K45:K46" si="6">J45*E45</f>
        <v>1800</v>
      </c>
      <c r="L45" s="5"/>
      <c r="M45" s="5"/>
    </row>
    <row r="46" spans="1:13" s="39" customFormat="1" ht="19.5" customHeight="1" x14ac:dyDescent="0.2">
      <c r="A46" s="153" t="s">
        <v>192</v>
      </c>
      <c r="B46" s="270" t="s">
        <v>182</v>
      </c>
      <c r="C46" s="272"/>
      <c r="D46" s="93" t="s">
        <v>151</v>
      </c>
      <c r="E46" s="70">
        <v>5</v>
      </c>
      <c r="F46" s="94" t="s">
        <v>142</v>
      </c>
      <c r="G46" s="72">
        <v>0.3</v>
      </c>
      <c r="H46" s="88" t="s">
        <v>2</v>
      </c>
      <c r="I46" s="74">
        <v>0.5</v>
      </c>
      <c r="J46" s="61">
        <v>1000</v>
      </c>
      <c r="K46" s="60">
        <f t="shared" si="6"/>
        <v>5000</v>
      </c>
      <c r="L46" s="5"/>
      <c r="M46" s="5"/>
    </row>
    <row r="47" spans="1:13" s="39" customFormat="1" ht="24" customHeight="1" x14ac:dyDescent="0.2">
      <c r="A47" s="443" t="s">
        <v>296</v>
      </c>
      <c r="B47" s="444"/>
      <c r="C47" s="445" t="s">
        <v>298</v>
      </c>
      <c r="D47" s="446"/>
      <c r="E47" s="446"/>
      <c r="F47" s="447"/>
      <c r="G47" s="448" t="s">
        <v>271</v>
      </c>
      <c r="H47" s="331"/>
      <c r="I47" s="449"/>
      <c r="J47" s="61" t="s">
        <v>270</v>
      </c>
      <c r="K47" s="60">
        <v>2100</v>
      </c>
      <c r="L47" s="5"/>
      <c r="M47" s="5"/>
    </row>
    <row r="48" spans="1:13" s="39" customFormat="1" ht="24" customHeight="1" x14ac:dyDescent="0.3">
      <c r="A48" s="450" t="s">
        <v>297</v>
      </c>
      <c r="B48" s="451"/>
      <c r="C48" s="445" t="s">
        <v>299</v>
      </c>
      <c r="D48" s="446"/>
      <c r="E48" s="446"/>
      <c r="F48" s="447"/>
      <c r="G48" s="395"/>
      <c r="H48" s="332"/>
      <c r="I48" s="396"/>
      <c r="J48" s="178" t="s">
        <v>278</v>
      </c>
      <c r="K48" s="101">
        <v>2500</v>
      </c>
      <c r="L48" s="5"/>
      <c r="M48" s="5"/>
    </row>
    <row r="49" spans="1:13" s="39" customFormat="1" ht="22.5" customHeight="1" x14ac:dyDescent="0.3">
      <c r="A49" s="158" t="s">
        <v>104</v>
      </c>
      <c r="B49" s="437" t="s">
        <v>52</v>
      </c>
      <c r="C49" s="438"/>
      <c r="D49" s="459" t="s">
        <v>155</v>
      </c>
      <c r="E49" s="402">
        <v>5</v>
      </c>
      <c r="F49" s="461" t="s">
        <v>146</v>
      </c>
      <c r="G49" s="242">
        <v>1</v>
      </c>
      <c r="H49" s="244" t="s">
        <v>2</v>
      </c>
      <c r="I49" s="246">
        <v>1.5</v>
      </c>
      <c r="J49" s="228">
        <v>420</v>
      </c>
      <c r="K49" s="230">
        <f t="shared" ref="K49" si="7">J49*E49</f>
        <v>2100</v>
      </c>
      <c r="L49" s="5"/>
      <c r="M49" s="5"/>
    </row>
    <row r="50" spans="1:13" s="7" customFormat="1" ht="20.25" customHeight="1" x14ac:dyDescent="0.3">
      <c r="A50" s="155" t="s">
        <v>179</v>
      </c>
      <c r="B50" s="439"/>
      <c r="C50" s="440"/>
      <c r="D50" s="460"/>
      <c r="E50" s="403"/>
      <c r="F50" s="462"/>
      <c r="G50" s="243"/>
      <c r="H50" s="245"/>
      <c r="I50" s="247"/>
      <c r="J50" s="229"/>
      <c r="K50" s="231"/>
      <c r="L50" s="8"/>
      <c r="M50" s="8"/>
    </row>
    <row r="51" spans="1:13" s="7" customFormat="1" ht="23.25" customHeight="1" thickBot="1" x14ac:dyDescent="0.25">
      <c r="A51" s="159" t="s">
        <v>103</v>
      </c>
      <c r="B51" s="441"/>
      <c r="C51" s="442"/>
      <c r="D51" s="160" t="s">
        <v>155</v>
      </c>
      <c r="E51" s="161">
        <v>5</v>
      </c>
      <c r="F51" s="162" t="s">
        <v>146</v>
      </c>
      <c r="G51" s="163">
        <v>1</v>
      </c>
      <c r="H51" s="164" t="s">
        <v>2</v>
      </c>
      <c r="I51" s="165">
        <v>1.5</v>
      </c>
      <c r="J51" s="166">
        <v>380</v>
      </c>
      <c r="K51" s="167">
        <f>J51*E51</f>
        <v>1900</v>
      </c>
      <c r="L51" s="8"/>
      <c r="M51" s="8"/>
    </row>
    <row r="52" spans="1:13" s="7" customFormat="1" ht="18" customHeight="1" thickTop="1" x14ac:dyDescent="0.2">
      <c r="A52" s="435"/>
      <c r="B52" s="435"/>
      <c r="C52" s="435"/>
      <c r="D52" s="435"/>
      <c r="E52" s="435"/>
      <c r="F52" s="435"/>
      <c r="G52" s="435"/>
      <c r="H52" s="435"/>
      <c r="I52" s="435"/>
      <c r="J52" s="435"/>
      <c r="K52" s="435"/>
      <c r="L52" s="8"/>
      <c r="M52" s="8"/>
    </row>
    <row r="53" spans="1:13" s="7" customFormat="1" ht="24" customHeight="1" x14ac:dyDescent="0.2">
      <c r="A53" s="436" t="s">
        <v>88</v>
      </c>
      <c r="B53" s="436"/>
      <c r="C53" s="436"/>
      <c r="D53" s="436"/>
      <c r="E53" s="436"/>
      <c r="F53" s="436"/>
      <c r="G53" s="436"/>
      <c r="H53" s="436"/>
      <c r="I53" s="436"/>
      <c r="J53" s="436"/>
      <c r="K53" s="436"/>
      <c r="L53" s="8"/>
      <c r="M53" s="8"/>
    </row>
    <row r="54" spans="1:13" s="7" customFormat="1" ht="24.75" customHeight="1" x14ac:dyDescent="0.2">
      <c r="A54" s="173" t="s">
        <v>65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8"/>
      <c r="M54" s="8"/>
    </row>
    <row r="55" spans="1:13" s="7" customFormat="1" ht="27" customHeight="1" x14ac:dyDescent="0.2">
      <c r="A55" s="436" t="s">
        <v>64</v>
      </c>
      <c r="B55" s="436"/>
      <c r="C55" s="436"/>
      <c r="D55" s="436"/>
      <c r="E55" s="436"/>
      <c r="F55" s="436"/>
      <c r="G55" s="436"/>
      <c r="H55" s="436"/>
      <c r="I55" s="436"/>
      <c r="J55" s="436"/>
      <c r="K55" s="436"/>
      <c r="L55" s="8"/>
      <c r="M55" s="8"/>
    </row>
    <row r="56" spans="1:13" s="7" customFormat="1" ht="25.5" customHeight="1" x14ac:dyDescent="0.2">
      <c r="A56" s="173" t="s">
        <v>63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5"/>
      <c r="L56" s="8"/>
      <c r="M56" s="8"/>
    </row>
    <row r="57" spans="1:13" s="7" customFormat="1" ht="16.5" customHeight="1" x14ac:dyDescent="0.2">
      <c r="A57"/>
      <c r="B57"/>
      <c r="C57"/>
      <c r="D57"/>
      <c r="E57" s="39"/>
      <c r="F57" s="39"/>
      <c r="G57"/>
      <c r="H57"/>
      <c r="I57"/>
      <c r="J57"/>
      <c r="K57" s="19"/>
      <c r="L57" s="8"/>
      <c r="M57" s="8"/>
    </row>
    <row r="58" spans="1:13" s="7" customFormat="1" ht="16.5" customHeight="1" x14ac:dyDescent="0.3">
      <c r="A58" s="156" t="s">
        <v>23</v>
      </c>
      <c r="B58" s="434" t="s">
        <v>301</v>
      </c>
      <c r="C58" s="434"/>
      <c r="D58" s="434"/>
      <c r="E58" s="434"/>
      <c r="F58" s="434"/>
      <c r="G58" s="434"/>
      <c r="H58" s="434"/>
      <c r="I58" s="434"/>
      <c r="J58" s="434"/>
      <c r="K58" s="434"/>
      <c r="L58" s="8"/>
      <c r="M58" s="8"/>
    </row>
    <row r="59" spans="1:13" s="39" customFormat="1" ht="69" customHeight="1" x14ac:dyDescent="0.2">
      <c r="A59" s="20"/>
      <c r="B59" s="434"/>
      <c r="C59" s="434"/>
      <c r="D59" s="434"/>
      <c r="E59" s="434"/>
      <c r="F59" s="434"/>
      <c r="G59" s="434"/>
      <c r="H59" s="434"/>
      <c r="I59" s="434"/>
      <c r="J59" s="434"/>
      <c r="K59" s="434"/>
      <c r="L59" s="5"/>
      <c r="M59" s="5"/>
    </row>
    <row r="60" spans="1:13" s="34" customFormat="1" ht="21" customHeight="1" x14ac:dyDescent="0.2">
      <c r="A60" s="157" t="s">
        <v>37</v>
      </c>
      <c r="B60" s="429" t="s">
        <v>244</v>
      </c>
      <c r="C60" s="429"/>
      <c r="D60" s="429"/>
      <c r="E60" s="429"/>
      <c r="F60" s="429"/>
      <c r="G60" s="429"/>
      <c r="H60" s="429"/>
      <c r="I60" s="429"/>
      <c r="J60" s="429"/>
      <c r="K60" s="429"/>
      <c r="L60" s="5"/>
      <c r="M60" s="5"/>
    </row>
    <row r="61" spans="1:13" ht="20.25" customHeight="1" x14ac:dyDescent="0.2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5"/>
      <c r="M61" s="5"/>
    </row>
    <row r="62" spans="1:13" ht="15" customHeight="1" x14ac:dyDescent="0.2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5"/>
      <c r="M62" s="5"/>
    </row>
    <row r="63" spans="1:13" s="33" customFormat="1" ht="17.25" customHeight="1" x14ac:dyDescent="0.2">
      <c r="A63"/>
      <c r="B63"/>
      <c r="C63"/>
      <c r="D63"/>
      <c r="E63" s="39"/>
      <c r="F63" s="39"/>
      <c r="G63"/>
      <c r="H63"/>
      <c r="I63"/>
      <c r="J63"/>
      <c r="K63"/>
      <c r="L63" s="5"/>
      <c r="M63" s="5"/>
    </row>
    <row r="64" spans="1:13" s="33" customFormat="1" ht="17.25" customHeight="1" x14ac:dyDescent="0.2">
      <c r="A64"/>
      <c r="B64"/>
      <c r="C64"/>
      <c r="D64"/>
      <c r="E64" s="39"/>
      <c r="F64" s="39"/>
      <c r="G64"/>
      <c r="H64"/>
      <c r="I64"/>
      <c r="J64"/>
      <c r="K64"/>
      <c r="L64" s="5"/>
      <c r="M64" s="5"/>
    </row>
    <row r="65" spans="1:13" s="33" customFormat="1" ht="17.25" customHeight="1" x14ac:dyDescent="0.2">
      <c r="A65"/>
      <c r="B65"/>
      <c r="C65"/>
      <c r="D65"/>
      <c r="E65" s="39"/>
      <c r="F65" s="39"/>
      <c r="G65"/>
      <c r="H65"/>
      <c r="I65"/>
      <c r="J65"/>
      <c r="K65"/>
      <c r="L65" s="5"/>
      <c r="M65" s="5"/>
    </row>
    <row r="66" spans="1:13" s="33" customFormat="1" ht="18" customHeight="1" x14ac:dyDescent="0.2">
      <c r="A66"/>
      <c r="B66"/>
      <c r="C66"/>
      <c r="D66"/>
      <c r="E66" s="39"/>
      <c r="F66" s="39"/>
      <c r="G66"/>
      <c r="H66"/>
      <c r="I66"/>
      <c r="J66"/>
      <c r="K66"/>
      <c r="L66" s="5"/>
      <c r="M66" s="5"/>
    </row>
    <row r="67" spans="1:13" ht="16.5" customHeight="1" x14ac:dyDescent="0.2">
      <c r="L67" s="5"/>
      <c r="M67" s="5"/>
    </row>
    <row r="68" spans="1:13" ht="20.25" customHeight="1" x14ac:dyDescent="0.2">
      <c r="L68" s="5"/>
      <c r="M68" s="5"/>
    </row>
    <row r="69" spans="1:13" ht="17.25" customHeight="1" x14ac:dyDescent="0.2">
      <c r="L69" s="5"/>
      <c r="M69" s="5"/>
    </row>
    <row r="70" spans="1:13" s="39" customFormat="1" ht="17.25" customHeight="1" x14ac:dyDescent="0.2">
      <c r="A70"/>
      <c r="B70"/>
      <c r="C70"/>
      <c r="D70"/>
      <c r="G70"/>
      <c r="H70"/>
      <c r="I70"/>
      <c r="J70"/>
      <c r="K70"/>
      <c r="L70" s="5"/>
      <c r="M70" s="5"/>
    </row>
    <row r="71" spans="1:13" s="39" customFormat="1" ht="17.25" customHeight="1" x14ac:dyDescent="0.2">
      <c r="A71"/>
      <c r="B71"/>
      <c r="C71"/>
      <c r="D71"/>
      <c r="G71"/>
      <c r="H71"/>
      <c r="I71"/>
      <c r="J71"/>
      <c r="K71"/>
      <c r="L71" s="5"/>
      <c r="M71" s="5"/>
    </row>
    <row r="72" spans="1:13" s="21" customFormat="1" ht="19.5" customHeight="1" x14ac:dyDescent="0.2">
      <c r="A72"/>
      <c r="B72"/>
      <c r="C72"/>
      <c r="D72"/>
      <c r="E72" s="39"/>
      <c r="F72" s="39"/>
      <c r="G72"/>
      <c r="H72"/>
      <c r="I72"/>
      <c r="J72"/>
      <c r="K72"/>
      <c r="L72" s="23"/>
      <c r="M72" s="23"/>
    </row>
    <row r="73" spans="1:13" s="21" customFormat="1" ht="15" customHeight="1" x14ac:dyDescent="0.2">
      <c r="A73"/>
      <c r="B73"/>
      <c r="C73"/>
      <c r="D73"/>
      <c r="E73" s="39"/>
      <c r="F73" s="39"/>
      <c r="G73"/>
      <c r="H73"/>
      <c r="I73"/>
      <c r="J73"/>
      <c r="K73"/>
      <c r="L73" s="23"/>
      <c r="M73" s="23"/>
    </row>
    <row r="74" spans="1:13" ht="18.75" customHeight="1" x14ac:dyDescent="0.2">
      <c r="L74" s="5"/>
      <c r="M74" s="5"/>
    </row>
    <row r="75" spans="1:13" ht="18.75" customHeight="1" x14ac:dyDescent="0.2">
      <c r="L75" s="5"/>
      <c r="M75" s="5"/>
    </row>
    <row r="76" spans="1:13" s="39" customFormat="1" ht="18.75" customHeight="1" x14ac:dyDescent="0.2">
      <c r="A76"/>
      <c r="B76"/>
      <c r="C76"/>
      <c r="D76"/>
      <c r="G76"/>
      <c r="H76"/>
      <c r="I76"/>
      <c r="J76"/>
      <c r="K76"/>
      <c r="L76" s="5"/>
      <c r="M76" s="5"/>
    </row>
    <row r="77" spans="1:13" s="39" customFormat="1" ht="18.75" customHeight="1" x14ac:dyDescent="0.2">
      <c r="A77"/>
      <c r="B77"/>
      <c r="C77"/>
      <c r="D77"/>
      <c r="G77"/>
      <c r="H77"/>
      <c r="I77"/>
      <c r="J77"/>
      <c r="K77"/>
      <c r="L77" s="5"/>
      <c r="M77" s="5"/>
    </row>
    <row r="78" spans="1:13" ht="18" customHeight="1" x14ac:dyDescent="0.2">
      <c r="L78" s="5"/>
      <c r="M78" s="5"/>
    </row>
    <row r="79" spans="1:13" s="39" customFormat="1" ht="18" customHeight="1" x14ac:dyDescent="0.2">
      <c r="A79"/>
      <c r="B79"/>
      <c r="C79"/>
      <c r="D79"/>
      <c r="G79"/>
      <c r="H79"/>
      <c r="I79"/>
      <c r="J79"/>
      <c r="K79"/>
      <c r="L79" s="5"/>
      <c r="M79" s="5"/>
    </row>
    <row r="80" spans="1:13" s="39" customFormat="1" ht="18" customHeight="1" x14ac:dyDescent="0.2">
      <c r="A80"/>
      <c r="B80"/>
      <c r="C80"/>
      <c r="D80"/>
      <c r="G80"/>
      <c r="H80"/>
      <c r="I80"/>
      <c r="J80"/>
      <c r="K80"/>
      <c r="L80" s="5"/>
      <c r="M80" s="5"/>
    </row>
    <row r="81" spans="1:13" s="39" customFormat="1" ht="18" customHeight="1" x14ac:dyDescent="0.2">
      <c r="A81"/>
      <c r="B81"/>
      <c r="C81"/>
      <c r="D81"/>
      <c r="G81"/>
      <c r="H81"/>
      <c r="I81"/>
      <c r="J81"/>
      <c r="K81"/>
      <c r="L81" s="5"/>
      <c r="M81" s="5"/>
    </row>
    <row r="82" spans="1:13" s="39" customFormat="1" ht="18" customHeight="1" x14ac:dyDescent="0.2">
      <c r="A82"/>
      <c r="B82"/>
      <c r="C82"/>
      <c r="D82"/>
      <c r="G82"/>
      <c r="H82"/>
      <c r="I82"/>
      <c r="J82"/>
      <c r="K82"/>
      <c r="L82" s="5"/>
      <c r="M82" s="5"/>
    </row>
    <row r="83" spans="1:13" s="33" customFormat="1" ht="17.25" customHeight="1" x14ac:dyDescent="0.2">
      <c r="A83"/>
      <c r="B83"/>
      <c r="C83"/>
      <c r="D83"/>
      <c r="E83" s="39"/>
      <c r="F83" s="39"/>
      <c r="G83"/>
      <c r="H83"/>
      <c r="I83"/>
      <c r="J83"/>
      <c r="K83"/>
      <c r="L83" s="5"/>
      <c r="M83" s="5"/>
    </row>
    <row r="84" spans="1:13" s="39" customFormat="1" ht="17.25" customHeight="1" x14ac:dyDescent="0.2">
      <c r="A84"/>
      <c r="B84"/>
      <c r="C84"/>
      <c r="D84"/>
      <c r="G84"/>
      <c r="H84"/>
      <c r="I84"/>
      <c r="J84"/>
      <c r="K84"/>
      <c r="L84" s="5"/>
      <c r="M84" s="5"/>
    </row>
    <row r="85" spans="1:13" s="39" customFormat="1" ht="17.25" customHeight="1" x14ac:dyDescent="0.2">
      <c r="A85"/>
      <c r="B85"/>
      <c r="C85"/>
      <c r="D85"/>
      <c r="G85"/>
      <c r="H85"/>
      <c r="I85"/>
      <c r="J85"/>
      <c r="K85"/>
      <c r="L85" s="5"/>
      <c r="M85" s="5"/>
    </row>
    <row r="86" spans="1:13" s="9" customFormat="1" ht="17.25" customHeight="1" x14ac:dyDescent="0.2">
      <c r="A86"/>
      <c r="B86"/>
      <c r="C86"/>
      <c r="D86"/>
      <c r="E86" s="39"/>
      <c r="F86" s="39"/>
      <c r="G86"/>
      <c r="H86"/>
      <c r="I86"/>
      <c r="J86"/>
      <c r="K86"/>
      <c r="L86" s="11"/>
      <c r="M86" s="5"/>
    </row>
    <row r="87" spans="1:13" s="9" customFormat="1" ht="17.25" customHeight="1" x14ac:dyDescent="0.2">
      <c r="A87"/>
      <c r="B87"/>
      <c r="C87"/>
      <c r="D87"/>
      <c r="E87" s="39"/>
      <c r="F87" s="39"/>
      <c r="G87"/>
      <c r="H87"/>
      <c r="I87"/>
      <c r="J87"/>
      <c r="K87"/>
      <c r="L87" s="11"/>
      <c r="M87" s="5"/>
    </row>
    <row r="88" spans="1:13" s="9" customFormat="1" ht="17.25" customHeight="1" x14ac:dyDescent="0.2">
      <c r="A88"/>
      <c r="B88"/>
      <c r="C88"/>
      <c r="D88"/>
      <c r="E88" s="39"/>
      <c r="F88" s="39"/>
      <c r="G88"/>
      <c r="H88"/>
      <c r="I88"/>
      <c r="J88"/>
      <c r="K88"/>
      <c r="L88" s="11"/>
      <c r="M88" s="5"/>
    </row>
    <row r="89" spans="1:13" s="36" customFormat="1" ht="18" customHeight="1" x14ac:dyDescent="0.2">
      <c r="A89"/>
      <c r="B89"/>
      <c r="C89"/>
      <c r="D89"/>
      <c r="E89" s="39"/>
      <c r="F89" s="39"/>
      <c r="G89"/>
      <c r="H89"/>
      <c r="I89"/>
      <c r="J89"/>
      <c r="K89"/>
      <c r="L89"/>
      <c r="M89" s="7"/>
    </row>
    <row r="90" spans="1:13" s="37" customFormat="1" ht="19.5" customHeight="1" x14ac:dyDescent="0.2">
      <c r="A90"/>
      <c r="B90"/>
      <c r="C90"/>
      <c r="D90"/>
      <c r="E90" s="39"/>
      <c r="F90" s="39"/>
      <c r="G90"/>
      <c r="H90"/>
      <c r="I90"/>
      <c r="J90"/>
      <c r="K90"/>
      <c r="M90" s="7"/>
    </row>
    <row r="91" spans="1:13" s="39" customFormat="1" ht="19.5" customHeight="1" x14ac:dyDescent="0.2">
      <c r="A91"/>
      <c r="B91"/>
      <c r="C91"/>
      <c r="D91"/>
      <c r="G91"/>
      <c r="H91"/>
      <c r="I91"/>
      <c r="J91"/>
      <c r="K91"/>
      <c r="M91" s="7"/>
    </row>
    <row r="92" spans="1:13" ht="20.25" customHeight="1" x14ac:dyDescent="0.2"/>
    <row r="93" spans="1:13" ht="20.25" customHeight="1" x14ac:dyDescent="0.2"/>
    <row r="94" spans="1:13" ht="18" customHeight="1" x14ac:dyDescent="0.2"/>
    <row r="95" spans="1:13" ht="15" customHeight="1" x14ac:dyDescent="0.2"/>
    <row r="96" spans="1:13" ht="15.75" customHeight="1" x14ac:dyDescent="0.2">
      <c r="L96" s="15"/>
    </row>
    <row r="97" spans="1:13" s="34" customFormat="1" ht="30.75" customHeight="1" x14ac:dyDescent="0.2">
      <c r="A97"/>
      <c r="B97"/>
      <c r="C97"/>
      <c r="D97"/>
      <c r="E97" s="39"/>
      <c r="F97" s="39"/>
      <c r="G97"/>
      <c r="H97"/>
      <c r="I97"/>
      <c r="J97"/>
      <c r="K97"/>
      <c r="L97" s="15"/>
    </row>
    <row r="98" spans="1:13" s="21" customFormat="1" ht="15" customHeight="1" x14ac:dyDescent="0.2">
      <c r="A98"/>
      <c r="B98"/>
      <c r="C98"/>
      <c r="D98"/>
      <c r="E98" s="39"/>
      <c r="F98" s="39"/>
      <c r="G98"/>
      <c r="H98"/>
      <c r="I98"/>
      <c r="J98"/>
      <c r="K98"/>
      <c r="L98" s="29"/>
      <c r="M98"/>
    </row>
    <row r="99" spans="1:13" s="33" customFormat="1" ht="31.5" customHeight="1" x14ac:dyDescent="0.2">
      <c r="A99"/>
      <c r="B99"/>
      <c r="C99"/>
      <c r="D99"/>
      <c r="E99" s="39"/>
      <c r="F99" s="39"/>
      <c r="G99"/>
      <c r="H99"/>
      <c r="I99"/>
      <c r="J99"/>
      <c r="K99"/>
      <c r="L99" s="15"/>
    </row>
    <row r="100" spans="1:13" s="32" customFormat="1" ht="31.5" customHeight="1" x14ac:dyDescent="0.2">
      <c r="A100"/>
      <c r="B100"/>
      <c r="C100"/>
      <c r="D100"/>
      <c r="E100" s="39"/>
      <c r="F100" s="39"/>
      <c r="G100"/>
      <c r="H100"/>
      <c r="I100"/>
      <c r="J100"/>
      <c r="K100"/>
      <c r="L100" s="15"/>
      <c r="M100" s="26"/>
    </row>
    <row r="101" spans="1:13" s="30" customFormat="1" ht="12" customHeight="1" x14ac:dyDescent="0.2">
      <c r="A101"/>
      <c r="B101"/>
      <c r="C101"/>
      <c r="D101"/>
      <c r="E101" s="39"/>
      <c r="F101" s="39"/>
      <c r="G101"/>
      <c r="H101"/>
      <c r="I101"/>
      <c r="J101"/>
      <c r="K101"/>
      <c r="L101" s="15"/>
      <c r="M101" s="31"/>
    </row>
    <row r="102" spans="1:13" ht="18.75" customHeight="1" x14ac:dyDescent="0.2">
      <c r="L102" s="15"/>
      <c r="M102" s="32"/>
    </row>
    <row r="103" spans="1:13" ht="36.75" customHeight="1" x14ac:dyDescent="0.2">
      <c r="L103" s="15"/>
      <c r="M103" s="30"/>
    </row>
    <row r="104" spans="1:13" ht="19.5" customHeight="1" x14ac:dyDescent="0.2">
      <c r="L104" s="15"/>
    </row>
    <row r="105" spans="1:13" ht="19.5" customHeight="1" x14ac:dyDescent="0.2">
      <c r="L105" s="15"/>
    </row>
    <row r="106" spans="1:13" ht="18.75" customHeight="1" x14ac:dyDescent="0.2"/>
    <row r="107" spans="1:13" ht="19.5" customHeight="1" x14ac:dyDescent="0.2"/>
    <row r="108" spans="1:13" ht="16.5" customHeight="1" x14ac:dyDescent="0.2"/>
    <row r="109" spans="1:13" s="32" customFormat="1" ht="15.75" customHeight="1" x14ac:dyDescent="0.2">
      <c r="A109"/>
      <c r="B109"/>
      <c r="C109"/>
      <c r="D109"/>
      <c r="E109" s="39"/>
      <c r="F109" s="39"/>
      <c r="G109"/>
      <c r="H109"/>
      <c r="I109"/>
      <c r="J109"/>
      <c r="K109"/>
      <c r="M109"/>
    </row>
    <row r="110" spans="1:13" ht="16.5" customHeight="1" x14ac:dyDescent="0.2"/>
    <row r="111" spans="1:13" ht="15" customHeight="1" x14ac:dyDescent="0.2">
      <c r="M111" s="32"/>
    </row>
    <row r="112" spans="1:13" ht="17.25" customHeight="1" x14ac:dyDescent="0.2"/>
    <row r="113" ht="15" customHeight="1" x14ac:dyDescent="0.2"/>
    <row r="114" ht="15.75" customHeight="1" x14ac:dyDescent="0.2"/>
    <row r="115" ht="36.75" customHeight="1" x14ac:dyDescent="0.2"/>
    <row r="116" ht="18.75" customHeight="1" x14ac:dyDescent="0.2"/>
    <row r="117" ht="23.25" customHeight="1" x14ac:dyDescent="0.2"/>
    <row r="118" ht="24" customHeight="1" x14ac:dyDescent="0.2"/>
    <row r="119" ht="29.25" customHeight="1" x14ac:dyDescent="0.2"/>
    <row r="120" ht="27.75" hidden="1" customHeight="1" x14ac:dyDescent="0.2"/>
    <row r="121" ht="32.25" customHeight="1" x14ac:dyDescent="0.2"/>
    <row r="122" ht="39.75" customHeight="1" x14ac:dyDescent="0.2"/>
    <row r="123" ht="17.25" customHeight="1" x14ac:dyDescent="0.2"/>
    <row r="124" ht="14.1" customHeight="1" x14ac:dyDescent="0.2"/>
    <row r="125" ht="18" customHeight="1" x14ac:dyDescent="0.2"/>
    <row r="127" hidden="1" x14ac:dyDescent="0.2"/>
    <row r="128" hidden="1" x14ac:dyDescent="0.2"/>
  </sheetData>
  <mergeCells count="137">
    <mergeCell ref="A10:A11"/>
    <mergeCell ref="B10:B11"/>
    <mergeCell ref="C10:C11"/>
    <mergeCell ref="D10:D11"/>
    <mergeCell ref="E10:E11"/>
    <mergeCell ref="J22:J23"/>
    <mergeCell ref="K22:K23"/>
    <mergeCell ref="A27:K27"/>
    <mergeCell ref="D49:D50"/>
    <mergeCell ref="E49:E50"/>
    <mergeCell ref="F49:F50"/>
    <mergeCell ref="G49:G50"/>
    <mergeCell ref="I49:I50"/>
    <mergeCell ref="H49:H50"/>
    <mergeCell ref="D24:D25"/>
    <mergeCell ref="E24:E25"/>
    <mergeCell ref="A28:A29"/>
    <mergeCell ref="B28:B29"/>
    <mergeCell ref="C28:C29"/>
    <mergeCell ref="D28:D29"/>
    <mergeCell ref="E28:E29"/>
    <mergeCell ref="F28:F29"/>
    <mergeCell ref="A53:K53"/>
    <mergeCell ref="F24:F25"/>
    <mergeCell ref="G24:G25"/>
    <mergeCell ref="H24:H25"/>
    <mergeCell ref="I24:I25"/>
    <mergeCell ref="F22:F23"/>
    <mergeCell ref="G22:G23"/>
    <mergeCell ref="E18:E19"/>
    <mergeCell ref="F18:F19"/>
    <mergeCell ref="G18:G19"/>
    <mergeCell ref="J24:J25"/>
    <mergeCell ref="J28:J29"/>
    <mergeCell ref="K28:K29"/>
    <mergeCell ref="A24:A25"/>
    <mergeCell ref="B24:B25"/>
    <mergeCell ref="C24:C25"/>
    <mergeCell ref="A20:A21"/>
    <mergeCell ref="D20:D21"/>
    <mergeCell ref="A35:K35"/>
    <mergeCell ref="G36:I36"/>
    <mergeCell ref="G37:I37"/>
    <mergeCell ref="H28:H29"/>
    <mergeCell ref="I28:I29"/>
    <mergeCell ref="K24:K25"/>
    <mergeCell ref="A6:A7"/>
    <mergeCell ref="K30:K31"/>
    <mergeCell ref="B43:C43"/>
    <mergeCell ref="G30:G31"/>
    <mergeCell ref="D30:D31"/>
    <mergeCell ref="E30:E31"/>
    <mergeCell ref="F30:F31"/>
    <mergeCell ref="J30:J31"/>
    <mergeCell ref="B39:C39"/>
    <mergeCell ref="B40:C40"/>
    <mergeCell ref="B41:C41"/>
    <mergeCell ref="B42:C42"/>
    <mergeCell ref="G10:G11"/>
    <mergeCell ref="G16:I16"/>
    <mergeCell ref="J8:J9"/>
    <mergeCell ref="I8:I9"/>
    <mergeCell ref="K8:K9"/>
    <mergeCell ref="H10:H11"/>
    <mergeCell ref="I10:I11"/>
    <mergeCell ref="J10:J11"/>
    <mergeCell ref="K10:K11"/>
    <mergeCell ref="G28:G29"/>
    <mergeCell ref="J6:J7"/>
    <mergeCell ref="C20:C21"/>
    <mergeCell ref="F8:F9"/>
    <mergeCell ref="I22:I23"/>
    <mergeCell ref="H22:H23"/>
    <mergeCell ref="F10:F11"/>
    <mergeCell ref="G14:I14"/>
    <mergeCell ref="E20:E21"/>
    <mergeCell ref="F20:F21"/>
    <mergeCell ref="J20:J21"/>
    <mergeCell ref="G20:I21"/>
    <mergeCell ref="G2:I2"/>
    <mergeCell ref="D2:F2"/>
    <mergeCell ref="B6:B7"/>
    <mergeCell ref="C6:C7"/>
    <mergeCell ref="D6:D7"/>
    <mergeCell ref="E6:E7"/>
    <mergeCell ref="F6:F7"/>
    <mergeCell ref="G6:G7"/>
    <mergeCell ref="H6:H7"/>
    <mergeCell ref="I6:I7"/>
    <mergeCell ref="B60:K60"/>
    <mergeCell ref="A32:K32"/>
    <mergeCell ref="B30:B31"/>
    <mergeCell ref="C30:C31"/>
    <mergeCell ref="B33:C33"/>
    <mergeCell ref="A30:A31"/>
    <mergeCell ref="J49:J50"/>
    <mergeCell ref="I30:I31"/>
    <mergeCell ref="A38:K38"/>
    <mergeCell ref="H30:H31"/>
    <mergeCell ref="B34:C34"/>
    <mergeCell ref="B58:K59"/>
    <mergeCell ref="A52:K52"/>
    <mergeCell ref="B45:C45"/>
    <mergeCell ref="B46:C46"/>
    <mergeCell ref="K49:K50"/>
    <mergeCell ref="A55:K55"/>
    <mergeCell ref="B49:C51"/>
    <mergeCell ref="A47:B47"/>
    <mergeCell ref="C47:F47"/>
    <mergeCell ref="G47:I48"/>
    <mergeCell ref="A48:B48"/>
    <mergeCell ref="C48:F48"/>
    <mergeCell ref="B44:C44"/>
    <mergeCell ref="A8:A9"/>
    <mergeCell ref="B8:B9"/>
    <mergeCell ref="C8:C9"/>
    <mergeCell ref="D8:D9"/>
    <mergeCell ref="A3:K3"/>
    <mergeCell ref="A22:A23"/>
    <mergeCell ref="B22:B23"/>
    <mergeCell ref="A18:A19"/>
    <mergeCell ref="H18:H19"/>
    <mergeCell ref="I18:I19"/>
    <mergeCell ref="J18:J19"/>
    <mergeCell ref="K18:K19"/>
    <mergeCell ref="C22:C23"/>
    <mergeCell ref="D22:D23"/>
    <mergeCell ref="E22:E23"/>
    <mergeCell ref="B18:B19"/>
    <mergeCell ref="C18:C19"/>
    <mergeCell ref="D18:D19"/>
    <mergeCell ref="B20:B21"/>
    <mergeCell ref="K6:K7"/>
    <mergeCell ref="K20:K21"/>
    <mergeCell ref="G8:G9"/>
    <mergeCell ref="H8:H9"/>
    <mergeCell ref="E8:E9"/>
  </mergeCells>
  <phoneticPr fontId="0" type="noConversion"/>
  <printOptions horizontalCentered="1" verticalCentered="1"/>
  <pageMargins left="0" right="0" top="0" bottom="0" header="0" footer="0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ЗАО "Альфа-Газ"</dc:creator>
  <cp:lastModifiedBy>Дарья С. Федяева</cp:lastModifiedBy>
  <cp:lastPrinted>2018-02-16T08:41:55Z</cp:lastPrinted>
  <dcterms:created xsi:type="dcterms:W3CDTF">2002-11-21T06:43:13Z</dcterms:created>
  <dcterms:modified xsi:type="dcterms:W3CDTF">2018-02-16T08:51:24Z</dcterms:modified>
</cp:coreProperties>
</file>