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285" windowWidth="19440" windowHeight="11385"/>
  </bookViews>
  <sheets>
    <sheet name="Титул" sheetId="17" r:id="rId1"/>
    <sheet name="Информация о выставке" sheetId="9" r:id="rId2"/>
    <sheet name="Контакты" sheetId="2" r:id="rId3"/>
    <sheet name="Заявка на выставку" sheetId="1" r:id="rId4"/>
    <sheet name="Дополнительное оборудование" sheetId="22" r:id="rId5"/>
    <sheet name="Информация в каталог" sheetId="13" r:id="rId6"/>
    <sheet name="Заявка на конференцию" sheetId="10" r:id="rId7"/>
    <sheet name="Размещение техники" sheetId="19" r:id="rId8"/>
    <sheet name="Заявка на ужин" sheetId="11" r:id="rId9"/>
    <sheet name="Режим работы" sheetId="8" r:id="rId10"/>
    <sheet name="рабочий" sheetId="4" state="hidden" r:id="rId11"/>
  </sheets>
  <externalReferences>
    <externalReference r:id="rId12"/>
  </externalReferences>
  <definedNames>
    <definedName name="Address" localSheetId="4">#REF!</definedName>
    <definedName name="Address" localSheetId="6">#REF!</definedName>
    <definedName name="Address" localSheetId="8">#REF!</definedName>
    <definedName name="Address" localSheetId="5">#REF!</definedName>
    <definedName name="Address" localSheetId="1">#REF!</definedName>
    <definedName name="Address" localSheetId="7">#REF!</definedName>
    <definedName name="Address" localSheetId="9">#REF!</definedName>
    <definedName name="Address" localSheetId="0">#REF!</definedName>
    <definedName name="Address">#REF!</definedName>
    <definedName name="AddressJur" localSheetId="4">#REF!</definedName>
    <definedName name="AddressJur" localSheetId="6">#REF!</definedName>
    <definedName name="AddressJur" localSheetId="8">#REF!</definedName>
    <definedName name="AddressJur" localSheetId="5">#REF!</definedName>
    <definedName name="AddressJur" localSheetId="1">#REF!</definedName>
    <definedName name="AddressJur" localSheetId="7">#REF!</definedName>
    <definedName name="AddressJur" localSheetId="9">#REF!</definedName>
    <definedName name="AddressJur" localSheetId="0">#REF!</definedName>
    <definedName name="AddressJur">#REF!</definedName>
    <definedName name="AddressPost" localSheetId="4">#REF!</definedName>
    <definedName name="AddressPost" localSheetId="6">#REF!</definedName>
    <definedName name="AddressPost" localSheetId="8">#REF!</definedName>
    <definedName name="AddressPost" localSheetId="5">#REF!</definedName>
    <definedName name="AddressPost" localSheetId="1">#REF!</definedName>
    <definedName name="AddressPost" localSheetId="7">#REF!</definedName>
    <definedName name="AddressPost" localSheetId="9">#REF!</definedName>
    <definedName name="AddressPost" localSheetId="0">#REF!</definedName>
    <definedName name="AddressPost">#REF!</definedName>
    <definedName name="Area" localSheetId="4">#REF!</definedName>
    <definedName name="Area" localSheetId="6">#REF!</definedName>
    <definedName name="Area" localSheetId="8">#REF!</definedName>
    <definedName name="Area" localSheetId="5">#REF!</definedName>
    <definedName name="Area" localSheetId="1">#REF!</definedName>
    <definedName name="Area" localSheetId="7">#REF!</definedName>
    <definedName name="Area" localSheetId="9">#REF!</definedName>
    <definedName name="Area" localSheetId="0">#REF!</definedName>
    <definedName name="Area">#REF!</definedName>
    <definedName name="BaseExec" localSheetId="4">#REF!</definedName>
    <definedName name="BaseExec" localSheetId="6">#REF!</definedName>
    <definedName name="BaseExec" localSheetId="8">#REF!</definedName>
    <definedName name="BaseExec" localSheetId="5">#REF!</definedName>
    <definedName name="BaseExec" localSheetId="1">#REF!</definedName>
    <definedName name="BaseExec" localSheetId="7">#REF!</definedName>
    <definedName name="BaseExec" localSheetId="9">#REF!</definedName>
    <definedName name="BaseExec" localSheetId="0">#REF!</definedName>
    <definedName name="BaseExec">#REF!</definedName>
    <definedName name="BIK" localSheetId="4">#REF!</definedName>
    <definedName name="BIK" localSheetId="6">#REF!</definedName>
    <definedName name="BIK" localSheetId="8">#REF!</definedName>
    <definedName name="BIK" localSheetId="5">#REF!</definedName>
    <definedName name="BIK" localSheetId="1">#REF!</definedName>
    <definedName name="BIK" localSheetId="7">#REF!</definedName>
    <definedName name="BIK" localSheetId="9">#REF!</definedName>
    <definedName name="BIK" localSheetId="0">#REF!</definedName>
    <definedName name="BIK">#REF!</definedName>
    <definedName name="Card" localSheetId="4">#REF!</definedName>
    <definedName name="Card" localSheetId="6">#REF!</definedName>
    <definedName name="Card" localSheetId="8">#REF!</definedName>
    <definedName name="Card" localSheetId="5">#REF!</definedName>
    <definedName name="Card" localSheetId="1">#REF!</definedName>
    <definedName name="Card" localSheetId="7">#REF!</definedName>
    <definedName name="Card" localSheetId="9">#REF!</definedName>
    <definedName name="Card" localSheetId="0">#REF!</definedName>
    <definedName name="Card">#REF!</definedName>
    <definedName name="Catalogue" localSheetId="4">#REF!</definedName>
    <definedName name="Catalogue" localSheetId="6">#REF!</definedName>
    <definedName name="Catalogue" localSheetId="8">#REF!</definedName>
    <definedName name="Catalogue" localSheetId="5">#REF!</definedName>
    <definedName name="Catalogue" localSheetId="1">#REF!</definedName>
    <definedName name="Catalogue" localSheetId="7">#REF!</definedName>
    <definedName name="Catalogue" localSheetId="9">#REF!</definedName>
    <definedName name="Catalogue" localSheetId="0">#REF!</definedName>
    <definedName name="Catalogue">#REF!</definedName>
    <definedName name="Catalogue_Info" localSheetId="4">#REF!</definedName>
    <definedName name="Catalogue_Info" localSheetId="6">#REF!</definedName>
    <definedName name="Catalogue_Info" localSheetId="8">#REF!</definedName>
    <definedName name="Catalogue_Info" localSheetId="5">#REF!</definedName>
    <definedName name="Catalogue_Info" localSheetId="1">#REF!</definedName>
    <definedName name="Catalogue_Info" localSheetId="7">#REF!</definedName>
    <definedName name="Catalogue_Info" localSheetId="9">#REF!</definedName>
    <definedName name="Catalogue_Info" localSheetId="0">#REF!</definedName>
    <definedName name="Catalogue_Info">#REF!</definedName>
    <definedName name="CodeSt" localSheetId="4">#REF!</definedName>
    <definedName name="CodeSt" localSheetId="6">#REF!</definedName>
    <definedName name="CodeSt" localSheetId="8">#REF!</definedName>
    <definedName name="CodeSt" localSheetId="5">#REF!</definedName>
    <definedName name="CodeSt" localSheetId="1">#REF!</definedName>
    <definedName name="CodeSt" localSheetId="7">#REF!</definedName>
    <definedName name="CodeSt" localSheetId="9">#REF!</definedName>
    <definedName name="CodeSt" localSheetId="0">#REF!</definedName>
    <definedName name="CodeSt">#REF!</definedName>
    <definedName name="Cost1" localSheetId="4">#REF!</definedName>
    <definedName name="Cost1" localSheetId="6">#REF!</definedName>
    <definedName name="Cost1" localSheetId="8">#REF!</definedName>
    <definedName name="Cost1" localSheetId="5">#REF!</definedName>
    <definedName name="Cost1" localSheetId="1">#REF!</definedName>
    <definedName name="Cost1" localSheetId="7">#REF!</definedName>
    <definedName name="Cost1" localSheetId="9">#REF!</definedName>
    <definedName name="Cost1" localSheetId="0">#REF!</definedName>
    <definedName name="Cost1">#REF!</definedName>
    <definedName name="CostAr" localSheetId="4">#REF!</definedName>
    <definedName name="CostAr" localSheetId="6">#REF!</definedName>
    <definedName name="CostAr" localSheetId="8">#REF!</definedName>
    <definedName name="CostAr" localSheetId="5">#REF!</definedName>
    <definedName name="CostAr" localSheetId="1">#REF!</definedName>
    <definedName name="CostAr" localSheetId="7">#REF!</definedName>
    <definedName name="CostAr" localSheetId="9">#REF!</definedName>
    <definedName name="CostAr" localSheetId="0">#REF!</definedName>
    <definedName name="CostAr">#REF!</definedName>
    <definedName name="CostCd" localSheetId="4">#REF!</definedName>
    <definedName name="CostCd" localSheetId="6">#REF!</definedName>
    <definedName name="CostCd" localSheetId="8">#REF!</definedName>
    <definedName name="CostCd" localSheetId="5">#REF!</definedName>
    <definedName name="CostCd" localSheetId="1">#REF!</definedName>
    <definedName name="CostCd" localSheetId="7">#REF!</definedName>
    <definedName name="CostCd" localSheetId="9">#REF!</definedName>
    <definedName name="CostCd" localSheetId="0">#REF!</definedName>
    <definedName name="CostCd">#REF!</definedName>
    <definedName name="CostCt" localSheetId="4">#REF!</definedName>
    <definedName name="CostCt" localSheetId="6">#REF!</definedName>
    <definedName name="CostCt" localSheetId="8">#REF!</definedName>
    <definedName name="CostCt" localSheetId="5">#REF!</definedName>
    <definedName name="CostCt" localSheetId="1">#REF!</definedName>
    <definedName name="CostCt" localSheetId="7">#REF!</definedName>
    <definedName name="CostCt" localSheetId="9">#REF!</definedName>
    <definedName name="CostCt" localSheetId="0">#REF!</definedName>
    <definedName name="CostCt">#REF!</definedName>
    <definedName name="CostReg" localSheetId="4">#REF!</definedName>
    <definedName name="CostReg" localSheetId="6">#REF!</definedName>
    <definedName name="CostReg" localSheetId="8">#REF!</definedName>
    <definedName name="CostReg" localSheetId="5">#REF!</definedName>
    <definedName name="CostReg" localSheetId="1">#REF!</definedName>
    <definedName name="CostReg" localSheetId="7">#REF!</definedName>
    <definedName name="CostReg" localSheetId="9">#REF!</definedName>
    <definedName name="CostReg" localSheetId="0">#REF!</definedName>
    <definedName name="CostReg">#REF!</definedName>
    <definedName name="Currency" localSheetId="4">#REF!</definedName>
    <definedName name="Currency" localSheetId="6">#REF!</definedName>
    <definedName name="Currency" localSheetId="8">#REF!</definedName>
    <definedName name="Currency" localSheetId="5">#REF!</definedName>
    <definedName name="Currency" localSheetId="1">#REF!</definedName>
    <definedName name="Currency" localSheetId="7">#REF!</definedName>
    <definedName name="Currency" localSheetId="9">#REF!</definedName>
    <definedName name="Currency" localSheetId="0">#REF!</definedName>
    <definedName name="Currency">#REF!</definedName>
    <definedName name="DateBaseExec" localSheetId="4">#REF!</definedName>
    <definedName name="DateBaseExec" localSheetId="6">#REF!</definedName>
    <definedName name="DateBaseExec" localSheetId="8">#REF!</definedName>
    <definedName name="DateBaseExec" localSheetId="5">#REF!</definedName>
    <definedName name="DateBaseExec" localSheetId="1">#REF!</definedName>
    <definedName name="DateBaseExec" localSheetId="7">#REF!</definedName>
    <definedName name="DateBaseExec" localSheetId="9">#REF!</definedName>
    <definedName name="DateBaseExec" localSheetId="0">#REF!</definedName>
    <definedName name="DateBaseExec">#REF!</definedName>
    <definedName name="DaySig" localSheetId="4">#REF!</definedName>
    <definedName name="DaySig" localSheetId="6">#REF!</definedName>
    <definedName name="DaySig" localSheetId="8">#REF!</definedName>
    <definedName name="DaySig" localSheetId="5">#REF!</definedName>
    <definedName name="DaySig" localSheetId="1">#REF!</definedName>
    <definedName name="DaySig" localSheetId="7">#REF!</definedName>
    <definedName name="DaySig" localSheetId="9">#REF!</definedName>
    <definedName name="DaySig" localSheetId="0">#REF!</definedName>
    <definedName name="DaySig">#REF!</definedName>
    <definedName name="Dpyjc_cnfhsq" localSheetId="4">#REF!</definedName>
    <definedName name="Dpyjc_cnfhsq" localSheetId="6">#REF!</definedName>
    <definedName name="Dpyjc_cnfhsq" localSheetId="8">#REF!</definedName>
    <definedName name="Dpyjc_cnfhsq" localSheetId="5">#REF!</definedName>
    <definedName name="Dpyjc_cnfhsq" localSheetId="1">#REF!</definedName>
    <definedName name="Dpyjc_cnfhsq" localSheetId="7">#REF!</definedName>
    <definedName name="Dpyjc_cnfhsq" localSheetId="9">#REF!</definedName>
    <definedName name="Dpyjc_cnfhsq" localSheetId="0">#REF!</definedName>
    <definedName name="Dpyjc_cnfhsq">#REF!</definedName>
    <definedName name="exch1" localSheetId="4">#REF!</definedName>
    <definedName name="exch1" localSheetId="6">#REF!</definedName>
    <definedName name="exch1" localSheetId="8">#REF!</definedName>
    <definedName name="exch1" localSheetId="5">#REF!</definedName>
    <definedName name="exch1" localSheetId="1">#REF!</definedName>
    <definedName name="exch1" localSheetId="7">#REF!</definedName>
    <definedName name="exch1" localSheetId="9">#REF!</definedName>
    <definedName name="exch1" localSheetId="0">#REF!</definedName>
    <definedName name="exch1">#REF!</definedName>
    <definedName name="exch2" localSheetId="4">#REF!</definedName>
    <definedName name="exch2" localSheetId="6">#REF!</definedName>
    <definedName name="exch2" localSheetId="8">#REF!</definedName>
    <definedName name="exch2" localSheetId="5">#REF!</definedName>
    <definedName name="exch2" localSheetId="1">#REF!</definedName>
    <definedName name="exch2" localSheetId="7">#REF!</definedName>
    <definedName name="exch2" localSheetId="9">#REF!</definedName>
    <definedName name="exch2" localSheetId="0">#REF!</definedName>
    <definedName name="exch2">#REF!</definedName>
    <definedName name="exch20" localSheetId="4">'[1]1.1 Экспонент'!#REF!</definedName>
    <definedName name="exch20" localSheetId="6">'[1]1.1 Экспонент'!#REF!</definedName>
    <definedName name="exch20" localSheetId="8">'[1]1.1 Экспонент'!#REF!</definedName>
    <definedName name="exch20" localSheetId="5">'[1]1.1 Экспонент'!#REF!</definedName>
    <definedName name="exch20" localSheetId="1">'[1]1.1 Экспонент'!#REF!</definedName>
    <definedName name="exch20" localSheetId="7">'[1]1.1 Экспонент'!#REF!</definedName>
    <definedName name="exch20" localSheetId="9">'[1]1.1 Экспонент'!#REF!</definedName>
    <definedName name="exch20" localSheetId="0">'[1]1.1 Экспонент'!#REF!</definedName>
    <definedName name="exch20">'[1]1.1 Экспонент'!#REF!</definedName>
    <definedName name="ExtraCharge" localSheetId="4">#REF!</definedName>
    <definedName name="ExtraCharge" localSheetId="6">#REF!</definedName>
    <definedName name="ExtraCharge" localSheetId="8">#REF!</definedName>
    <definedName name="ExtraCharge" localSheetId="5">#REF!</definedName>
    <definedName name="ExtraCharge" localSheetId="1">#REF!</definedName>
    <definedName name="ExtraCharge" localSheetId="7">#REF!</definedName>
    <definedName name="ExtraCharge" localSheetId="9">#REF!</definedName>
    <definedName name="ExtraCharge" localSheetId="0">#REF!</definedName>
    <definedName name="ExtraCharge">#REF!</definedName>
    <definedName name="ExtraChargeEx" localSheetId="4">#REF!</definedName>
    <definedName name="ExtraChargeEx" localSheetId="6">#REF!</definedName>
    <definedName name="ExtraChargeEx" localSheetId="8">#REF!</definedName>
    <definedName name="ExtraChargeEx" localSheetId="5">#REF!</definedName>
    <definedName name="ExtraChargeEx" localSheetId="1">#REF!</definedName>
    <definedName name="ExtraChargeEx" localSheetId="7">#REF!</definedName>
    <definedName name="ExtraChargeEx" localSheetId="9">#REF!</definedName>
    <definedName name="ExtraChargeEx" localSheetId="0">#REF!</definedName>
    <definedName name="ExtraChargeEx">#REF!</definedName>
    <definedName name="Fax" localSheetId="4">#REF!</definedName>
    <definedName name="Fax" localSheetId="6">#REF!</definedName>
    <definedName name="Fax" localSheetId="8">#REF!</definedName>
    <definedName name="Fax" localSheetId="5">#REF!</definedName>
    <definedName name="Fax" localSheetId="1">#REF!</definedName>
    <definedName name="Fax" localSheetId="7">#REF!</definedName>
    <definedName name="Fax" localSheetId="9">#REF!</definedName>
    <definedName name="Fax" localSheetId="0">#REF!</definedName>
    <definedName name="Fax">#REF!</definedName>
    <definedName name="first" localSheetId="4">#REF!</definedName>
    <definedName name="first" localSheetId="6">#REF!</definedName>
    <definedName name="first" localSheetId="8">#REF!</definedName>
    <definedName name="first" localSheetId="5">#REF!</definedName>
    <definedName name="first" localSheetId="1">#REF!</definedName>
    <definedName name="first" localSheetId="7">#REF!</definedName>
    <definedName name="first" localSheetId="9">#REF!</definedName>
    <definedName name="first" localSheetId="0">#REF!</definedName>
    <definedName name="first">#REF!</definedName>
    <definedName name="FriezeC" localSheetId="4">#REF!</definedName>
    <definedName name="FriezeC" localSheetId="6">#REF!</definedName>
    <definedName name="FriezeC" localSheetId="8">#REF!</definedName>
    <definedName name="FriezeC" localSheetId="5">#REF!</definedName>
    <definedName name="FriezeC" localSheetId="1">#REF!</definedName>
    <definedName name="FriezeC" localSheetId="7">#REF!</definedName>
    <definedName name="FriezeC" localSheetId="9">#REF!</definedName>
    <definedName name="FriezeC" localSheetId="0">#REF!</definedName>
    <definedName name="FriezeC">#REF!</definedName>
    <definedName name="FriezeQ" localSheetId="4">#REF!</definedName>
    <definedName name="FriezeQ" localSheetId="6">#REF!</definedName>
    <definedName name="FriezeQ" localSheetId="8">#REF!</definedName>
    <definedName name="FriezeQ" localSheetId="5">#REF!</definedName>
    <definedName name="FriezeQ" localSheetId="1">#REF!</definedName>
    <definedName name="FriezeQ" localSheetId="7">#REF!</definedName>
    <definedName name="FriezeQ" localSheetId="9">#REF!</definedName>
    <definedName name="FriezeQ" localSheetId="0">#REF!</definedName>
    <definedName name="FriezeQ">#REF!</definedName>
    <definedName name="INN" localSheetId="4">#REF!</definedName>
    <definedName name="INN" localSheetId="6">#REF!</definedName>
    <definedName name="INN" localSheetId="8">#REF!</definedName>
    <definedName name="INN" localSheetId="5">#REF!</definedName>
    <definedName name="INN" localSheetId="1">#REF!</definedName>
    <definedName name="INN" localSheetId="7">#REF!</definedName>
    <definedName name="INN" localSheetId="9">#REF!</definedName>
    <definedName name="INN" localSheetId="0">#REF!</definedName>
    <definedName name="INN">#REF!</definedName>
    <definedName name="KPP" localSheetId="4">#REF!</definedName>
    <definedName name="KPP" localSheetId="6">#REF!</definedName>
    <definedName name="KPP" localSheetId="8">#REF!</definedName>
    <definedName name="KPP" localSheetId="5">#REF!</definedName>
    <definedName name="KPP" localSheetId="1">#REF!</definedName>
    <definedName name="KPP" localSheetId="7">#REF!</definedName>
    <definedName name="KPP" localSheetId="9">#REF!</definedName>
    <definedName name="KPP" localSheetId="0">#REF!</definedName>
    <definedName name="KPP">#REF!</definedName>
    <definedName name="KS" localSheetId="4">#REF!</definedName>
    <definedName name="KS" localSheetId="6">#REF!</definedName>
    <definedName name="KS" localSheetId="8">#REF!</definedName>
    <definedName name="KS" localSheetId="5">#REF!</definedName>
    <definedName name="KS" localSheetId="1">#REF!</definedName>
    <definedName name="KS" localSheetId="7">#REF!</definedName>
    <definedName name="KS" localSheetId="9">#REF!</definedName>
    <definedName name="KS" localSheetId="0">#REF!</definedName>
    <definedName name="KS">#REF!</definedName>
    <definedName name="LNG" localSheetId="4">#REF!</definedName>
    <definedName name="LNG" localSheetId="6">#REF!</definedName>
    <definedName name="LNG" localSheetId="8">#REF!</definedName>
    <definedName name="LNG" localSheetId="5">#REF!</definedName>
    <definedName name="LNG" localSheetId="1">#REF!</definedName>
    <definedName name="LNG" localSheetId="7">#REF!</definedName>
    <definedName name="LNG" localSheetId="9">#REF!</definedName>
    <definedName name="LNG" localSheetId="0">#REF!</definedName>
    <definedName name="LNG">#REF!</definedName>
    <definedName name="Mail" localSheetId="4">#REF!</definedName>
    <definedName name="Mail" localSheetId="6">#REF!</definedName>
    <definedName name="Mail" localSheetId="8">#REF!</definedName>
    <definedName name="Mail" localSheetId="5">#REF!</definedName>
    <definedName name="Mail" localSheetId="1">#REF!</definedName>
    <definedName name="Mail" localSheetId="7">#REF!</definedName>
    <definedName name="Mail" localSheetId="9">#REF!</definedName>
    <definedName name="Mail" localSheetId="0">#REF!</definedName>
    <definedName name="Mail">#REF!</definedName>
    <definedName name="MonthSig" localSheetId="4">#REF!</definedName>
    <definedName name="MonthSig" localSheetId="6">#REF!</definedName>
    <definedName name="MonthSig" localSheetId="8">#REF!</definedName>
    <definedName name="MonthSig" localSheetId="5">#REF!</definedName>
    <definedName name="MonthSig" localSheetId="1">#REF!</definedName>
    <definedName name="MonthSig" localSheetId="7">#REF!</definedName>
    <definedName name="MonthSig" localSheetId="9">#REF!</definedName>
    <definedName name="MonthSig" localSheetId="0">#REF!</definedName>
    <definedName name="MonthSig">#REF!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NameBank" localSheetId="4">#REF!</definedName>
    <definedName name="NameBank" localSheetId="6">#REF!</definedName>
    <definedName name="NameBank" localSheetId="8">#REF!</definedName>
    <definedName name="NameBank" localSheetId="5">#REF!</definedName>
    <definedName name="NameBank" localSheetId="1">#REF!</definedName>
    <definedName name="NameBank" localSheetId="7">#REF!</definedName>
    <definedName name="NameBank" localSheetId="9">#REF!</definedName>
    <definedName name="NameBank" localSheetId="0">#REF!</definedName>
    <definedName name="NameBank">#REF!</definedName>
    <definedName name="NameCompany" localSheetId="4">#REF!</definedName>
    <definedName name="NameCompany" localSheetId="6">#REF!</definedName>
    <definedName name="NameCompany" localSheetId="8">#REF!</definedName>
    <definedName name="NameCompany" localSheetId="5">#REF!</definedName>
    <definedName name="NameCompany" localSheetId="1">#REF!</definedName>
    <definedName name="NameCompany" localSheetId="7">#REF!</definedName>
    <definedName name="NameCompany" localSheetId="9">#REF!</definedName>
    <definedName name="NameCompany" localSheetId="0">#REF!</definedName>
    <definedName name="NameCompany">#REF!</definedName>
    <definedName name="nameExec" localSheetId="4">#REF!</definedName>
    <definedName name="nameExec" localSheetId="6">#REF!</definedName>
    <definedName name="nameExec" localSheetId="8">#REF!</definedName>
    <definedName name="nameExec" localSheetId="5">#REF!</definedName>
    <definedName name="nameExec" localSheetId="1">#REF!</definedName>
    <definedName name="nameExec" localSheetId="7">#REF!</definedName>
    <definedName name="nameExec" localSheetId="9">#REF!</definedName>
    <definedName name="nameExec" localSheetId="0">#REF!</definedName>
    <definedName name="nameExec">#REF!</definedName>
    <definedName name="NameLeader" localSheetId="4">#REF!</definedName>
    <definedName name="NameLeader" localSheetId="6">#REF!</definedName>
    <definedName name="NameLeader" localSheetId="8">#REF!</definedName>
    <definedName name="NameLeader" localSheetId="5">#REF!</definedName>
    <definedName name="NameLeader" localSheetId="1">#REF!</definedName>
    <definedName name="NameLeader" localSheetId="7">#REF!</definedName>
    <definedName name="NameLeader" localSheetId="9">#REF!</definedName>
    <definedName name="NameLeader" localSheetId="0">#REF!</definedName>
    <definedName name="NameLeader">#REF!</definedName>
    <definedName name="NumBaseExec" localSheetId="4">#REF!</definedName>
    <definedName name="NumBaseExec" localSheetId="6">#REF!</definedName>
    <definedName name="NumBaseExec" localSheetId="8">#REF!</definedName>
    <definedName name="NumBaseExec" localSheetId="5">#REF!</definedName>
    <definedName name="NumBaseExec" localSheetId="1">#REF!</definedName>
    <definedName name="NumBaseExec" localSheetId="7">#REF!</definedName>
    <definedName name="NumBaseExec" localSheetId="9">#REF!</definedName>
    <definedName name="NumBaseExec" localSheetId="0">#REF!</definedName>
    <definedName name="NumBaseExec">#REF!</definedName>
    <definedName name="OGRN" localSheetId="4">#REF!</definedName>
    <definedName name="OGRN" localSheetId="6">#REF!</definedName>
    <definedName name="OGRN" localSheetId="8">#REF!</definedName>
    <definedName name="OGRN" localSheetId="5">#REF!</definedName>
    <definedName name="OGRN" localSheetId="1">#REF!</definedName>
    <definedName name="OGRN" localSheetId="7">#REF!</definedName>
    <definedName name="OGRN" localSheetId="9">#REF!</definedName>
    <definedName name="OGRN" localSheetId="0">#REF!</definedName>
    <definedName name="OGRN">#REF!</definedName>
    <definedName name="OKPO" localSheetId="4">#REF!</definedName>
    <definedName name="OKPO" localSheetId="6">#REF!</definedName>
    <definedName name="OKPO" localSheetId="8">#REF!</definedName>
    <definedName name="OKPO" localSheetId="5">#REF!</definedName>
    <definedName name="OKPO" localSheetId="1">#REF!</definedName>
    <definedName name="OKPO" localSheetId="7">#REF!</definedName>
    <definedName name="OKPO" localSheetId="9">#REF!</definedName>
    <definedName name="OKPO" localSheetId="0">#REF!</definedName>
    <definedName name="OKPO">#REF!</definedName>
    <definedName name="Phon" localSheetId="4">#REF!</definedName>
    <definedName name="Phon" localSheetId="6">#REF!</definedName>
    <definedName name="Phon" localSheetId="8">#REF!</definedName>
    <definedName name="Phon" localSheetId="5">#REF!</definedName>
    <definedName name="Phon" localSheetId="1">#REF!</definedName>
    <definedName name="Phon" localSheetId="7">#REF!</definedName>
    <definedName name="Phon" localSheetId="9">#REF!</definedName>
    <definedName name="Phon" localSheetId="0">#REF!</definedName>
    <definedName name="Phon">#REF!</definedName>
    <definedName name="PhonExec" localSheetId="4">#REF!</definedName>
    <definedName name="PhonExec" localSheetId="6">#REF!</definedName>
    <definedName name="PhonExec" localSheetId="8">#REF!</definedName>
    <definedName name="PhonExec" localSheetId="5">#REF!</definedName>
    <definedName name="PhonExec" localSheetId="1">#REF!</definedName>
    <definedName name="PhonExec" localSheetId="7">#REF!</definedName>
    <definedName name="PhonExec" localSheetId="9">#REF!</definedName>
    <definedName name="PhonExec" localSheetId="0">#REF!</definedName>
    <definedName name="PhonExec">#REF!</definedName>
    <definedName name="PositionExec" localSheetId="4">#REF!</definedName>
    <definedName name="PositionExec" localSheetId="6">#REF!</definedName>
    <definedName name="PositionExec" localSheetId="8">#REF!</definedName>
    <definedName name="PositionExec" localSheetId="5">#REF!</definedName>
    <definedName name="PositionExec" localSheetId="1">#REF!</definedName>
    <definedName name="PositionExec" localSheetId="7">#REF!</definedName>
    <definedName name="PositionExec" localSheetId="9">#REF!</definedName>
    <definedName name="PositionExec" localSheetId="0">#REF!</definedName>
    <definedName name="PositionExec">#REF!</definedName>
    <definedName name="PriseAr" localSheetId="4">#REF!</definedName>
    <definedName name="PriseAr" localSheetId="6">#REF!</definedName>
    <definedName name="PriseAr" localSheetId="8">#REF!</definedName>
    <definedName name="PriseAr" localSheetId="5">#REF!</definedName>
    <definedName name="PriseAr" localSheetId="1">#REF!</definedName>
    <definedName name="PriseAr" localSheetId="7">#REF!</definedName>
    <definedName name="PriseAr" localSheetId="9">#REF!</definedName>
    <definedName name="PriseAr" localSheetId="0">#REF!</definedName>
    <definedName name="PriseAr">#REF!</definedName>
    <definedName name="PriseEq" localSheetId="4">#REF!</definedName>
    <definedName name="PriseEq" localSheetId="6">#REF!</definedName>
    <definedName name="PriseEq" localSheetId="8">#REF!</definedName>
    <definedName name="PriseEq" localSheetId="5">#REF!</definedName>
    <definedName name="PriseEq" localSheetId="1">#REF!</definedName>
    <definedName name="PriseEq" localSheetId="7">#REF!</definedName>
    <definedName name="PriseEq" localSheetId="9">#REF!</definedName>
    <definedName name="PriseEq" localSheetId="0">#REF!</definedName>
    <definedName name="PriseEq">#REF!</definedName>
    <definedName name="PriseNteq" localSheetId="4">#REF!</definedName>
    <definedName name="PriseNteq" localSheetId="6">#REF!</definedName>
    <definedName name="PriseNteq" localSheetId="8">#REF!</definedName>
    <definedName name="PriseNteq" localSheetId="5">#REF!</definedName>
    <definedName name="PriseNteq" localSheetId="1">#REF!</definedName>
    <definedName name="PriseNteq" localSheetId="7">#REF!</definedName>
    <definedName name="PriseNteq" localSheetId="9">#REF!</definedName>
    <definedName name="PriseNteq" localSheetId="0">#REF!</definedName>
    <definedName name="PriseNteq">#REF!</definedName>
    <definedName name="Product_Index" localSheetId="4">#REF!</definedName>
    <definedName name="Product_Index" localSheetId="6">#REF!</definedName>
    <definedName name="Product_Index" localSheetId="8">#REF!</definedName>
    <definedName name="Product_Index" localSheetId="5">#REF!</definedName>
    <definedName name="Product_Index" localSheetId="1">#REF!</definedName>
    <definedName name="Product_Index" localSheetId="7">#REF!</definedName>
    <definedName name="Product_Index" localSheetId="9">#REF!</definedName>
    <definedName name="Product_Index" localSheetId="0">#REF!</definedName>
    <definedName name="Product_Index">#REF!</definedName>
    <definedName name="QuantityCd" localSheetId="4">#REF!</definedName>
    <definedName name="QuantityCd" localSheetId="6">#REF!</definedName>
    <definedName name="QuantityCd" localSheetId="8">#REF!</definedName>
    <definedName name="QuantityCd" localSheetId="5">#REF!</definedName>
    <definedName name="QuantityCd" localSheetId="1">#REF!</definedName>
    <definedName name="QuantityCd" localSheetId="7">#REF!</definedName>
    <definedName name="QuantityCd" localSheetId="9">#REF!</definedName>
    <definedName name="QuantityCd" localSheetId="0">#REF!</definedName>
    <definedName name="QuantityCd">#REF!</definedName>
    <definedName name="QuantityCt" localSheetId="4">#REF!</definedName>
    <definedName name="QuantityCt" localSheetId="6">#REF!</definedName>
    <definedName name="QuantityCt" localSheetId="8">#REF!</definedName>
    <definedName name="QuantityCt" localSheetId="5">#REF!</definedName>
    <definedName name="QuantityCt" localSheetId="1">#REF!</definedName>
    <definedName name="QuantityCt" localSheetId="7">#REF!</definedName>
    <definedName name="QuantityCt" localSheetId="9">#REF!</definedName>
    <definedName name="QuantityCt" localSheetId="0">#REF!</definedName>
    <definedName name="QuantityCt">#REF!</definedName>
    <definedName name="QuantityEx" localSheetId="4">#REF!</definedName>
    <definedName name="QuantityEx" localSheetId="6">#REF!</definedName>
    <definedName name="QuantityEx" localSheetId="8">#REF!</definedName>
    <definedName name="QuantityEx" localSheetId="5">#REF!</definedName>
    <definedName name="QuantityEx" localSheetId="1">#REF!</definedName>
    <definedName name="QuantityEx" localSheetId="7">#REF!</definedName>
    <definedName name="QuantityEx" localSheetId="9">#REF!</definedName>
    <definedName name="QuantityEx" localSheetId="0">#REF!</definedName>
    <definedName name="QuantityEx">#REF!</definedName>
    <definedName name="Registr" localSheetId="4">#REF!</definedName>
    <definedName name="Registr" localSheetId="6">#REF!</definedName>
    <definedName name="Registr" localSheetId="8">#REF!</definedName>
    <definedName name="Registr" localSheetId="5">#REF!</definedName>
    <definedName name="Registr" localSheetId="1">#REF!</definedName>
    <definedName name="Registr" localSheetId="7">#REF!</definedName>
    <definedName name="Registr" localSheetId="9">#REF!</definedName>
    <definedName name="Registr" localSheetId="0">#REF!</definedName>
    <definedName name="Registr">#REF!</definedName>
    <definedName name="Registrat" localSheetId="4">#REF!</definedName>
    <definedName name="Registrat" localSheetId="6">#REF!</definedName>
    <definedName name="Registrat" localSheetId="8">#REF!</definedName>
    <definedName name="Registrat" localSheetId="5">#REF!</definedName>
    <definedName name="Registrat" localSheetId="1">#REF!</definedName>
    <definedName name="Registrat" localSheetId="7">#REF!</definedName>
    <definedName name="Registrat" localSheetId="9">#REF!</definedName>
    <definedName name="Registrat" localSheetId="0">#REF!</definedName>
    <definedName name="Registrat">#REF!</definedName>
    <definedName name="Registration" localSheetId="4">#REF!</definedName>
    <definedName name="Registration" localSheetId="6">#REF!</definedName>
    <definedName name="Registration" localSheetId="8">#REF!</definedName>
    <definedName name="Registration" localSheetId="5">#REF!</definedName>
    <definedName name="Registration" localSheetId="1">#REF!</definedName>
    <definedName name="Registration" localSheetId="7">#REF!</definedName>
    <definedName name="Registration" localSheetId="9">#REF!</definedName>
    <definedName name="Registration" localSheetId="0">#REF!</definedName>
    <definedName name="Registration">#REF!</definedName>
    <definedName name="RegistrationS" localSheetId="4">#REF!</definedName>
    <definedName name="RegistrationS" localSheetId="6">#REF!</definedName>
    <definedName name="RegistrationS" localSheetId="8">#REF!</definedName>
    <definedName name="RegistrationS" localSheetId="5">#REF!</definedName>
    <definedName name="RegistrationS" localSheetId="1">#REF!</definedName>
    <definedName name="RegistrationS" localSheetId="7">#REF!</definedName>
    <definedName name="RegistrationS" localSheetId="9">#REF!</definedName>
    <definedName name="RegistrationS" localSheetId="0">#REF!</definedName>
    <definedName name="RegistrationS">#REF!</definedName>
    <definedName name="RS" localSheetId="4">#REF!</definedName>
    <definedName name="RS" localSheetId="6">#REF!</definedName>
    <definedName name="RS" localSheetId="8">#REF!</definedName>
    <definedName name="RS" localSheetId="5">#REF!</definedName>
    <definedName name="RS" localSheetId="1">#REF!</definedName>
    <definedName name="RS" localSheetId="7">#REF!</definedName>
    <definedName name="RS" localSheetId="9">#REF!</definedName>
    <definedName name="RS" localSheetId="0">#REF!</definedName>
    <definedName name="RS">#REF!</definedName>
    <definedName name="stTotalCostRUB" localSheetId="4">#REF!</definedName>
    <definedName name="stTotalCostRUB" localSheetId="6">#REF!</definedName>
    <definedName name="stTotalCostRUB" localSheetId="8">#REF!</definedName>
    <definedName name="stTotalCostRUB" localSheetId="5">#REF!</definedName>
    <definedName name="stTotalCostRUB" localSheetId="1">#REF!</definedName>
    <definedName name="stTotalCostRUB" localSheetId="7">#REF!</definedName>
    <definedName name="stTotalCostRUB" localSheetId="9">#REF!</definedName>
    <definedName name="stTotalCostRUB" localSheetId="0">#REF!</definedName>
    <definedName name="stTotalCostRUB">#REF!</definedName>
    <definedName name="stTotalCostRUB2" localSheetId="4">#REF!</definedName>
    <definedName name="stTotalCostRUB2" localSheetId="6">#REF!</definedName>
    <definedName name="stTotalCostRUB2" localSheetId="8">#REF!</definedName>
    <definedName name="stTotalCostRUB2" localSheetId="5">#REF!</definedName>
    <definedName name="stTotalCostRUB2" localSheetId="1">#REF!</definedName>
    <definedName name="stTotalCostRUB2" localSheetId="7">#REF!</definedName>
    <definedName name="stTotalCostRUB2" localSheetId="9">#REF!</definedName>
    <definedName name="stTotalCostRUB2" localSheetId="0">#REF!</definedName>
    <definedName name="stTotalCostRUB2">#REF!</definedName>
    <definedName name="TipeEx" localSheetId="4">#REF!</definedName>
    <definedName name="TipeEx" localSheetId="6">#REF!</definedName>
    <definedName name="TipeEx" localSheetId="8">#REF!</definedName>
    <definedName name="TipeEx" localSheetId="5">#REF!</definedName>
    <definedName name="TipeEx" localSheetId="1">#REF!</definedName>
    <definedName name="TipeEx" localSheetId="7">#REF!</definedName>
    <definedName name="TipeEx" localSheetId="9">#REF!</definedName>
    <definedName name="TipeEx" localSheetId="0">#REF!</definedName>
    <definedName name="TipeEx">#REF!</definedName>
    <definedName name="TipeP" localSheetId="4">#REF!</definedName>
    <definedName name="TipeP" localSheetId="6">#REF!</definedName>
    <definedName name="TipeP" localSheetId="8">#REF!</definedName>
    <definedName name="TipeP" localSheetId="5">#REF!</definedName>
    <definedName name="TipeP" localSheetId="1">#REF!</definedName>
    <definedName name="TipeP" localSheetId="7">#REF!</definedName>
    <definedName name="TipeP" localSheetId="9">#REF!</definedName>
    <definedName name="TipeP" localSheetId="0">#REF!</definedName>
    <definedName name="TipeP">#REF!</definedName>
    <definedName name="TipeP2" localSheetId="4">#REF!</definedName>
    <definedName name="TipeP2" localSheetId="6">#REF!</definedName>
    <definedName name="TipeP2" localSheetId="8">#REF!</definedName>
    <definedName name="TipeP2" localSheetId="5">#REF!</definedName>
    <definedName name="TipeP2" localSheetId="1">#REF!</definedName>
    <definedName name="TipeP2" localSheetId="7">#REF!</definedName>
    <definedName name="TipeP2" localSheetId="9">#REF!</definedName>
    <definedName name="TipeP2" localSheetId="0">#REF!</definedName>
    <definedName name="TipeP2">#REF!</definedName>
    <definedName name="TipeP3" localSheetId="4">#REF!</definedName>
    <definedName name="TipeP3" localSheetId="6">#REF!</definedName>
    <definedName name="TipeP3" localSheetId="8">#REF!</definedName>
    <definedName name="TipeP3" localSheetId="5">#REF!</definedName>
    <definedName name="TipeP3" localSheetId="1">#REF!</definedName>
    <definedName name="TipeP3" localSheetId="7">#REF!</definedName>
    <definedName name="TipeP3" localSheetId="9">#REF!</definedName>
    <definedName name="TipeP3" localSheetId="0">#REF!</definedName>
    <definedName name="TipeP3">#REF!</definedName>
    <definedName name="TipeSt1" localSheetId="4">#REF!</definedName>
    <definedName name="TipeSt1" localSheetId="6">#REF!</definedName>
    <definedName name="TipeSt1" localSheetId="8">#REF!</definedName>
    <definedName name="TipeSt1" localSheetId="5">#REF!</definedName>
    <definedName name="TipeSt1" localSheetId="1">#REF!</definedName>
    <definedName name="TipeSt1" localSheetId="7">#REF!</definedName>
    <definedName name="TipeSt1" localSheetId="9">#REF!</definedName>
    <definedName name="TipeSt1" localSheetId="0">#REF!</definedName>
    <definedName name="TipeSt1">#REF!</definedName>
    <definedName name="TipeSt2" localSheetId="4">#REF!</definedName>
    <definedName name="TipeSt2" localSheetId="6">#REF!</definedName>
    <definedName name="TipeSt2" localSheetId="8">#REF!</definedName>
    <definedName name="TipeSt2" localSheetId="5">#REF!</definedName>
    <definedName name="TipeSt2" localSheetId="1">#REF!</definedName>
    <definedName name="TipeSt2" localSheetId="7">#REF!</definedName>
    <definedName name="TipeSt2" localSheetId="9">#REF!</definedName>
    <definedName name="TipeSt2" localSheetId="0">#REF!</definedName>
    <definedName name="TipeSt2">#REF!</definedName>
    <definedName name="TipeSt3" localSheetId="4">#REF!</definedName>
    <definedName name="TipeSt3" localSheetId="6">#REF!</definedName>
    <definedName name="TipeSt3" localSheetId="8">#REF!</definedName>
    <definedName name="TipeSt3" localSheetId="5">#REF!</definedName>
    <definedName name="TipeSt3" localSheetId="1">#REF!</definedName>
    <definedName name="TipeSt3" localSheetId="7">#REF!</definedName>
    <definedName name="TipeSt3" localSheetId="9">#REF!</definedName>
    <definedName name="TipeSt3" localSheetId="0">#REF!</definedName>
    <definedName name="TipeSt3">#REF!</definedName>
    <definedName name="TipeSt4" localSheetId="4">#REF!</definedName>
    <definedName name="TipeSt4" localSheetId="6">#REF!</definedName>
    <definedName name="TipeSt4" localSheetId="8">#REF!</definedName>
    <definedName name="TipeSt4" localSheetId="5">#REF!</definedName>
    <definedName name="TipeSt4" localSheetId="1">#REF!</definedName>
    <definedName name="TipeSt4" localSheetId="7">#REF!</definedName>
    <definedName name="TipeSt4" localSheetId="9">#REF!</definedName>
    <definedName name="TipeSt4" localSheetId="0">#REF!</definedName>
    <definedName name="TipeSt4">#REF!</definedName>
    <definedName name="TipeSt5" localSheetId="4">#REF!</definedName>
    <definedName name="TipeSt5" localSheetId="6">#REF!</definedName>
    <definedName name="TipeSt5" localSheetId="8">#REF!</definedName>
    <definedName name="TipeSt5" localSheetId="5">#REF!</definedName>
    <definedName name="TipeSt5" localSheetId="1">#REF!</definedName>
    <definedName name="TipeSt5" localSheetId="7">#REF!</definedName>
    <definedName name="TipeSt5" localSheetId="9">#REF!</definedName>
    <definedName name="TipeSt5" localSheetId="0">#REF!</definedName>
    <definedName name="TipeSt5">#REF!</definedName>
    <definedName name="TotalCost" localSheetId="4">#REF!</definedName>
    <definedName name="TotalCost" localSheetId="6">#REF!</definedName>
    <definedName name="TotalCost" localSheetId="8">#REF!</definedName>
    <definedName name="TotalCost" localSheetId="5">#REF!</definedName>
    <definedName name="TotalCost" localSheetId="1">#REF!</definedName>
    <definedName name="TotalCost" localSheetId="7">#REF!</definedName>
    <definedName name="TotalCost" localSheetId="9">#REF!</definedName>
    <definedName name="TotalCost" localSheetId="0">#REF!</definedName>
    <definedName name="TotalCost">#REF!</definedName>
    <definedName name="TotalCostRUB" localSheetId="4">#REF!</definedName>
    <definedName name="TotalCostRUB" localSheetId="6">#REF!</definedName>
    <definedName name="TotalCostRUB" localSheetId="8">#REF!</definedName>
    <definedName name="TotalCostRUB" localSheetId="5">#REF!</definedName>
    <definedName name="TotalCostRUB" localSheetId="1">#REF!</definedName>
    <definedName name="TotalCostRUB" localSheetId="7">#REF!</definedName>
    <definedName name="TotalCostRUB" localSheetId="9">#REF!</definedName>
    <definedName name="TotalCostRUB" localSheetId="0">#REF!</definedName>
    <definedName name="TotalCostRUB">#REF!</definedName>
    <definedName name="UE" localSheetId="4">#REF!</definedName>
    <definedName name="UE" localSheetId="6">#REF!</definedName>
    <definedName name="UE" localSheetId="8">#REF!</definedName>
    <definedName name="UE" localSheetId="5">#REF!</definedName>
    <definedName name="UE" localSheetId="1">#REF!</definedName>
    <definedName name="UE" localSheetId="7">#REF!</definedName>
    <definedName name="UE" localSheetId="9">#REF!</definedName>
    <definedName name="UE" localSheetId="0">#REF!</definedName>
    <definedName name="UE">#REF!</definedName>
    <definedName name="YearSig" localSheetId="4">#REF!</definedName>
    <definedName name="YearSig" localSheetId="6">#REF!</definedName>
    <definedName name="YearSig" localSheetId="8">#REF!</definedName>
    <definedName name="YearSig" localSheetId="5">#REF!</definedName>
    <definedName name="YearSig" localSheetId="1">#REF!</definedName>
    <definedName name="YearSig" localSheetId="7">#REF!</definedName>
    <definedName name="YearSig" localSheetId="9">#REF!</definedName>
    <definedName name="YearSig" localSheetId="0">#REF!</definedName>
    <definedName name="YearSig">#REF!</definedName>
    <definedName name="Информация_о_выставке_и_выставочном_комплексе">Титул!$B$9</definedName>
    <definedName name="мил">{0,"овz";1,"z";2,"аz";5,"овz"}</definedName>
    <definedName name="_xlnm.Print_Area" localSheetId="4">'Дополнительное оборудование'!$A$2:$H$45</definedName>
    <definedName name="_xlnm.Print_Area" localSheetId="3">'Заявка на выставку'!$A$2:$J$52</definedName>
    <definedName name="_xlnm.Print_Area" localSheetId="6">'Заявка на конференцию'!$A$2:$K$46</definedName>
    <definedName name="_xlnm.Print_Area" localSheetId="8">'Заявка на ужин'!$A$2:$K$47</definedName>
    <definedName name="_xlnm.Print_Area" localSheetId="5">'Информация в каталог'!$A$2:$K$26</definedName>
    <definedName name="_xlnm.Print_Area" localSheetId="1">'Информация о выставке'!$A$2:$H$56</definedName>
    <definedName name="_xlnm.Print_Area" localSheetId="2">Контакты!$A$2:$D$28</definedName>
    <definedName name="_xlnm.Print_Area" localSheetId="7">'Размещение техники'!$A$2:$H$42</definedName>
    <definedName name="_xlnm.Print_Area" localSheetId="9">'Режим работы'!$A$2:$D$34</definedName>
    <definedName name="_xlnm.Print_Area" localSheetId="0">Титул!$A$1:$H$36</definedName>
    <definedName name="Регвзнос" localSheetId="4">#REF!</definedName>
    <definedName name="Регвзнос" localSheetId="6">#REF!</definedName>
    <definedName name="Регвзнос" localSheetId="8">#REF!</definedName>
    <definedName name="Регвзнос" localSheetId="5">#REF!</definedName>
    <definedName name="Регвзнос" localSheetId="1">#REF!</definedName>
    <definedName name="Регвзнос" localSheetId="7">#REF!</definedName>
    <definedName name="Регвзнос" localSheetId="9">#REF!</definedName>
    <definedName name="Регвзнос" localSheetId="0">#REF!</definedName>
    <definedName name="Регвзнос">#REF!</definedName>
    <definedName name="С" localSheetId="4">#REF!</definedName>
    <definedName name="С" localSheetId="6">#REF!</definedName>
    <definedName name="С" localSheetId="8">#REF!</definedName>
    <definedName name="С" localSheetId="5">#REF!</definedName>
    <definedName name="С" localSheetId="1">#REF!</definedName>
    <definedName name="С" localSheetId="7">#REF!</definedName>
    <definedName name="С" localSheetId="9">#REF!</definedName>
    <definedName name="С" localSheetId="0">#REF!</definedName>
    <definedName name="С">#REF!</definedName>
    <definedName name="С12" localSheetId="4">#REF!</definedName>
    <definedName name="С12" localSheetId="6">#REF!</definedName>
    <definedName name="С12" localSheetId="8">#REF!</definedName>
    <definedName name="С12" localSheetId="5">#REF!</definedName>
    <definedName name="С12" localSheetId="1">#REF!</definedName>
    <definedName name="С12" localSheetId="7">#REF!</definedName>
    <definedName name="С12" localSheetId="9">#REF!</definedName>
    <definedName name="С12" localSheetId="0">#REF!</definedName>
    <definedName name="С12">#REF!</definedName>
    <definedName name="список" localSheetId="4">#REF!</definedName>
    <definedName name="список" localSheetId="6">#REF!</definedName>
    <definedName name="список" localSheetId="8">#REF!</definedName>
    <definedName name="список" localSheetId="5">#REF!</definedName>
    <definedName name="список" localSheetId="1">#REF!</definedName>
    <definedName name="список" localSheetId="7">#REF!</definedName>
    <definedName name="список" localSheetId="9">#REF!</definedName>
    <definedName name="список" localSheetId="0">#REF!</definedName>
    <definedName name="список">#REF!</definedName>
    <definedName name="сумм" localSheetId="4">#REF!</definedName>
    <definedName name="сумм" localSheetId="6">#REF!</definedName>
    <definedName name="сумм" localSheetId="8">#REF!</definedName>
    <definedName name="сумм" localSheetId="5">#REF!</definedName>
    <definedName name="сумм" localSheetId="1">#REF!</definedName>
    <definedName name="сумм" localSheetId="7">#REF!</definedName>
    <definedName name="сумм" localSheetId="9">#REF!</definedName>
    <definedName name="сумм" localSheetId="0">#REF!</definedName>
    <definedName name="сумм">#REF!</definedName>
    <definedName name="тыс">{0,"тысячz";1,"тысячаz";2,"тысячиz";5,"тысячz"}</definedName>
    <definedName name="ьопнпс" localSheetId="4">#REF!</definedName>
    <definedName name="ьопнпс" localSheetId="6">#REF!</definedName>
    <definedName name="ьопнпс" localSheetId="8">#REF!</definedName>
    <definedName name="ьопнпс" localSheetId="5">#REF!</definedName>
    <definedName name="ьопнпс" localSheetId="1">#REF!</definedName>
    <definedName name="ьопнпс" localSheetId="7">#REF!</definedName>
    <definedName name="ьопнпс" localSheetId="9">#REF!</definedName>
    <definedName name="ьопнпс" localSheetId="0">#REF!</definedName>
    <definedName name="ьопнпс">#REF!</definedName>
  </definedNames>
  <calcPr calcId="145621" iterate="1"/>
</workbook>
</file>

<file path=xl/calcChain.xml><?xml version="1.0" encoding="utf-8"?>
<calcChain xmlns="http://schemas.openxmlformats.org/spreadsheetml/2006/main">
  <c r="G2" i="4" l="1"/>
  <c r="B2" i="4" l="1"/>
  <c r="K2" i="4"/>
  <c r="I2" i="4"/>
  <c r="H2" i="4"/>
  <c r="D2" i="4"/>
  <c r="E2" i="4"/>
  <c r="F2" i="4"/>
  <c r="J2" i="4"/>
  <c r="G30" i="11" l="1"/>
  <c r="D30" i="11"/>
  <c r="B30" i="11"/>
  <c r="C29" i="11"/>
  <c r="C28" i="11"/>
  <c r="D27" i="11"/>
  <c r="A26" i="11"/>
  <c r="A24" i="11"/>
  <c r="B22" i="11"/>
  <c r="G21" i="11"/>
  <c r="C21" i="11"/>
  <c r="A20" i="11"/>
  <c r="D18" i="11"/>
  <c r="A17" i="11"/>
  <c r="A15" i="11"/>
  <c r="U38" i="1" l="1"/>
  <c r="S38" i="1"/>
  <c r="H38" i="1" l="1"/>
  <c r="H37" i="1"/>
  <c r="H36" i="1"/>
  <c r="H35" i="1"/>
  <c r="H36" i="22" l="1"/>
  <c r="H37" i="22"/>
  <c r="H38" i="22"/>
  <c r="H35" i="22"/>
  <c r="H34" i="22"/>
  <c r="H33" i="22"/>
  <c r="H32" i="22"/>
  <c r="H39" i="22" l="1"/>
  <c r="F44" i="22"/>
  <c r="H29" i="22"/>
  <c r="G29" i="22"/>
  <c r="E29" i="22"/>
  <c r="D29" i="22"/>
  <c r="B29" i="22"/>
  <c r="C28" i="22"/>
  <c r="C27" i="22"/>
  <c r="D26" i="22"/>
  <c r="A25" i="22"/>
  <c r="A23" i="22"/>
  <c r="B21" i="22"/>
  <c r="G20" i="22"/>
  <c r="C20" i="22"/>
  <c r="A19" i="22"/>
  <c r="D17" i="22"/>
  <c r="F16" i="22"/>
  <c r="A16" i="22"/>
  <c r="F14" i="22"/>
  <c r="A14" i="22"/>
  <c r="F12" i="22"/>
  <c r="F11" i="22"/>
  <c r="A10" i="22"/>
  <c r="C40" i="22" s="1"/>
  <c r="B41" i="22" l="1"/>
  <c r="F41" i="19"/>
  <c r="H29" i="19"/>
  <c r="G29" i="19"/>
  <c r="E29" i="19"/>
  <c r="D29" i="19"/>
  <c r="B29" i="19"/>
  <c r="C28" i="19"/>
  <c r="C27" i="19"/>
  <c r="D26" i="19"/>
  <c r="A25" i="19"/>
  <c r="A23" i="19"/>
  <c r="B21" i="19"/>
  <c r="G20" i="19"/>
  <c r="C20" i="19"/>
  <c r="A19" i="19"/>
  <c r="D17" i="19"/>
  <c r="F16" i="19"/>
  <c r="A16" i="19"/>
  <c r="F14" i="19"/>
  <c r="A14" i="19"/>
  <c r="F12" i="19"/>
  <c r="F11" i="19"/>
  <c r="A10" i="19"/>
  <c r="C38" i="19" s="1"/>
  <c r="F13" i="11"/>
  <c r="F12" i="11"/>
  <c r="A11" i="11"/>
  <c r="H31" i="10"/>
  <c r="G31" i="10"/>
  <c r="E31" i="10"/>
  <c r="D31" i="10"/>
  <c r="B31" i="10"/>
  <c r="C30" i="10"/>
  <c r="C29" i="10"/>
  <c r="D28" i="10"/>
  <c r="A27" i="10"/>
  <c r="A25" i="10"/>
  <c r="B23" i="10"/>
  <c r="G22" i="10"/>
  <c r="C22" i="10"/>
  <c r="A21" i="10"/>
  <c r="I19" i="10"/>
  <c r="D19" i="10"/>
  <c r="F18" i="10"/>
  <c r="A18" i="10"/>
  <c r="F16" i="10"/>
  <c r="A16" i="10"/>
  <c r="F14" i="10"/>
  <c r="F13" i="10"/>
  <c r="A12" i="10"/>
  <c r="B39" i="19" l="1"/>
  <c r="K17" i="13"/>
  <c r="H25" i="13" l="1"/>
  <c r="U35" i="1" l="1"/>
  <c r="H40" i="1" l="1"/>
  <c r="S2" i="4"/>
  <c r="R2" i="4"/>
  <c r="Q2" i="4"/>
  <c r="P2" i="4"/>
  <c r="O2" i="4"/>
  <c r="N2" i="4"/>
  <c r="L2" i="4"/>
  <c r="V2" i="4"/>
  <c r="M2" i="4"/>
  <c r="C43" i="11"/>
  <c r="M37" i="11"/>
  <c r="J41" i="11" l="1"/>
  <c r="J40" i="11"/>
  <c r="J39" i="11"/>
  <c r="J38" i="11"/>
  <c r="J37" i="11"/>
  <c r="I42" i="11" l="1"/>
  <c r="C35" i="10"/>
  <c r="F45" i="10"/>
  <c r="B36" i="10"/>
  <c r="B44" i="1" l="1"/>
  <c r="T2" i="4"/>
  <c r="U2" i="4" s="1"/>
  <c r="G51" i="1"/>
  <c r="C43" i="1"/>
</calcChain>
</file>

<file path=xl/comments1.xml><?xml version="1.0" encoding="utf-8"?>
<comments xmlns="http://schemas.openxmlformats.org/spreadsheetml/2006/main">
  <authors>
    <author>Александр Углев</author>
  </authors>
  <commentList>
    <comment ref="G34" authorId="0">
      <text>
        <r>
          <rPr>
            <b/>
            <sz val="9"/>
            <color indexed="81"/>
            <rFont val="Tahoma"/>
            <family val="2"/>
            <charset val="204"/>
          </rPr>
          <t>В ячейку снизу нужно проставить количество квадратных метров стенда, цена появится автоматически</t>
        </r>
      </text>
    </comment>
  </commentList>
</comments>
</file>

<file path=xl/comments2.xml><?xml version="1.0" encoding="utf-8"?>
<comments xmlns="http://schemas.openxmlformats.org/spreadsheetml/2006/main">
  <authors>
    <author>Александр Углев</author>
  </authors>
  <commentList>
    <comment ref="A8" authorId="0">
      <text>
        <r>
          <rPr>
            <sz val="9"/>
            <color indexed="81"/>
            <rFont val="Tahoma"/>
            <family val="2"/>
            <charset val="204"/>
          </rPr>
          <t xml:space="preserve">
Количество оборудования ограничено, просим оформлять заявки заранее</t>
        </r>
      </text>
    </comment>
    <comment ref="B32" authorId="0">
      <text/>
    </comment>
    <comment ref="B33" authorId="0">
      <text/>
    </comment>
    <comment ref="B34" authorId="0">
      <text/>
    </comment>
    <comment ref="B35" authorId="0">
      <text/>
    </comment>
    <comment ref="B36" authorId="0">
      <text/>
    </comment>
    <comment ref="B37" authorId="0">
      <text/>
    </comment>
  </commentList>
</comments>
</file>

<file path=xl/sharedStrings.xml><?xml version="1.0" encoding="utf-8"?>
<sst xmlns="http://schemas.openxmlformats.org/spreadsheetml/2006/main" count="372" uniqueCount="226">
  <si>
    <t>Дирекция выставки</t>
  </si>
  <si>
    <t>Организаторы:</t>
  </si>
  <si>
    <t xml:space="preserve">Устроитель выставки: </t>
  </si>
  <si>
    <r>
      <t xml:space="preserve">• </t>
    </r>
    <r>
      <rPr>
        <shadow/>
        <sz val="11"/>
        <rFont val="Times New Roman"/>
        <family val="1"/>
        <charset val="204"/>
      </rPr>
      <t>Минсельхоз Чувашии</t>
    </r>
  </si>
  <si>
    <r>
      <t xml:space="preserve">Организация </t>
    </r>
    <r>
      <rPr>
        <sz val="10"/>
        <color rgb="FF000000"/>
        <rFont val="Times New Roman"/>
        <family val="1"/>
        <charset val="204"/>
      </rPr>
      <t>(полное название)</t>
    </r>
  </si>
  <si>
    <r>
      <t>Контактное лицо</t>
    </r>
    <r>
      <rPr>
        <sz val="10"/>
        <color rgb="FF000000"/>
        <rFont val="Times New Roman"/>
        <family val="1"/>
        <charset val="204"/>
      </rPr>
      <t xml:space="preserve"> (должность, ФИО полностью)</t>
    </r>
  </si>
  <si>
    <r>
      <t xml:space="preserve">Телефон </t>
    </r>
    <r>
      <rPr>
        <sz val="10"/>
        <color rgb="FF000000"/>
        <rFont val="Times New Roman"/>
        <family val="1"/>
        <charset val="204"/>
      </rPr>
      <t xml:space="preserve">(с кодом города) </t>
    </r>
  </si>
  <si>
    <t>Контакты</t>
  </si>
  <si>
    <r>
      <t>Почтовый</t>
    </r>
    <r>
      <rPr>
        <sz val="10"/>
        <color rgb="FF000000"/>
        <rFont val="Times New Roman"/>
        <family val="1"/>
        <charset val="204"/>
      </rPr>
      <t xml:space="preserve"> адрес (с индексом) </t>
    </r>
  </si>
  <si>
    <r>
      <t>Юридический адрес</t>
    </r>
    <r>
      <rPr>
        <sz val="10"/>
        <color rgb="FF000000"/>
        <rFont val="Times New Roman"/>
        <family val="1"/>
        <charset val="204"/>
      </rPr>
      <t xml:space="preserve"> (с индексом) </t>
    </r>
  </si>
  <si>
    <t xml:space="preserve">Наименование банка, город </t>
  </si>
  <si>
    <t>Расчетный счет</t>
  </si>
  <si>
    <t>Корр. Счет</t>
  </si>
  <si>
    <t>ИНН</t>
  </si>
  <si>
    <t>БИК</t>
  </si>
  <si>
    <t xml:space="preserve"> КПП</t>
  </si>
  <si>
    <t>№№</t>
  </si>
  <si>
    <t>Фамилия, имя, отчество</t>
  </si>
  <si>
    <t>Направление деятельности</t>
  </si>
  <si>
    <t>Васильев Николай Иванович</t>
  </si>
  <si>
    <t>Директор</t>
  </si>
  <si>
    <t>agro-in@cap.ru</t>
  </si>
  <si>
    <t>Егорова Екатерина Николаевна</t>
  </si>
  <si>
    <t>Главный бухгалтер</t>
  </si>
  <si>
    <t>(8352) 45-88-67</t>
  </si>
  <si>
    <t>Фомичев Илья Васильевич</t>
  </si>
  <si>
    <t>Юрист</t>
  </si>
  <si>
    <t>Углев Александр Валентинович</t>
  </si>
  <si>
    <t>(8352) 45-93-26</t>
  </si>
  <si>
    <t>agro-in2@cap.ru</t>
  </si>
  <si>
    <t>Егоров Юрий Геннадьевич</t>
  </si>
  <si>
    <t>(8352) 45-88-56</t>
  </si>
  <si>
    <t>agro-in8@cap.ru</t>
  </si>
  <si>
    <t>Степанова Нина Владимировна</t>
  </si>
  <si>
    <t>agro-in5@cap.ru</t>
  </si>
  <si>
    <t>Семенова Марина Сергеевна</t>
  </si>
  <si>
    <t>Гостиницы</t>
  </si>
  <si>
    <t>1.      </t>
  </si>
  <si>
    <t>2.      </t>
  </si>
  <si>
    <t>3.      </t>
  </si>
  <si>
    <t>4.      </t>
  </si>
  <si>
    <t>5.      </t>
  </si>
  <si>
    <t>6.      </t>
  </si>
  <si>
    <t>7.      </t>
  </si>
  <si>
    <t>Руководитель проекта выставка «Картофель-2015», организационно- технические вопросы</t>
  </si>
  <si>
    <t xml:space="preserve">Факс </t>
  </si>
  <si>
    <t>e-mail</t>
  </si>
  <si>
    <t>Руководитель проекта
 «Научно-практическая конференция»</t>
  </si>
  <si>
    <t>Руководитель проектов 
«Каталог выставки» 
«Материалы конференции»
«Пресс-центр»</t>
  </si>
  <si>
    <t>Режим работы выставки</t>
  </si>
  <si>
    <t>День недели</t>
  </si>
  <si>
    <t>8.      </t>
  </si>
  <si>
    <t>Андрианов Евгений Владиславович</t>
  </si>
  <si>
    <t>(8352) 45-93-26 
8-962-601-55-73</t>
  </si>
  <si>
    <t xml:space="preserve">(8352) 45-93-26
</t>
  </si>
  <si>
    <t>agro-in7@cap.ru</t>
  </si>
  <si>
    <t>Время</t>
  </si>
  <si>
    <t>Заезд и разгрузка техники</t>
  </si>
  <si>
    <t xml:space="preserve">Оформление экспозиции </t>
  </si>
  <si>
    <t>Торжественный ужин</t>
  </si>
  <si>
    <t>1.</t>
  </si>
  <si>
    <t>Регистрация экспонентов</t>
  </si>
  <si>
    <t>Выставка открыта для посетителей</t>
  </si>
  <si>
    <t>Вторник - 17.02.15</t>
  </si>
  <si>
    <t>Среда - 18.02.15</t>
  </si>
  <si>
    <t>Четверг - 19.02.15</t>
  </si>
  <si>
    <t>Выставка открыта для экспонентов</t>
  </si>
  <si>
    <t>Пятница - 20.02.15</t>
  </si>
  <si>
    <t>Демонтаж выставки</t>
  </si>
  <si>
    <t>Допустимая нагрузка на пол в павильоне 500кг/кв.м.</t>
  </si>
  <si>
    <t>Технические характеристики павильона</t>
  </si>
  <si>
    <t>Максимальная высота экспоната 2 м (по высоте дверного проема)</t>
  </si>
  <si>
    <t xml:space="preserve">В каждый стенд подается розетка напряжением 220 В, мощность потребителей до 1 Квт. </t>
  </si>
  <si>
    <t>Размещение потребителей мощностью более 1 Квт  или напряжением 380 В согласовывается отдельно</t>
  </si>
  <si>
    <t>Высота выставочного стенда 2,5  м.</t>
  </si>
  <si>
    <t>Размещение любого экспоната весом более 500 кг согласовывается отдельно</t>
  </si>
  <si>
    <t>Наименование услуг</t>
  </si>
  <si>
    <t>Сумма, руб.</t>
  </si>
  <si>
    <t>Регистрационный взнос для экспонента выставки</t>
  </si>
  <si>
    <t>ИТОГО</t>
  </si>
  <si>
    <t>Заявка</t>
  </si>
  <si>
    <t>Информация о выставке</t>
  </si>
  <si>
    <t>в лице</t>
  </si>
  <si>
    <t>Должность руководителя в родительном падеже</t>
  </si>
  <si>
    <t>Должность руководителя в именительном падеже</t>
  </si>
  <si>
    <t>ФИО руководителя в именительном падеже</t>
  </si>
  <si>
    <t>ФИО руководителя в родительном падеже</t>
  </si>
  <si>
    <t xml:space="preserve">Текст  фризовой надписи </t>
  </si>
  <si>
    <t>м.п.</t>
  </si>
  <si>
    <t>Подпись   _________________</t>
  </si>
  <si>
    <t>X</t>
  </si>
  <si>
    <t>Дата проведения</t>
  </si>
  <si>
    <t>19-20 февраля 2015 г.</t>
  </si>
  <si>
    <r>
      <t xml:space="preserve">• </t>
    </r>
    <r>
      <rPr>
        <shadow/>
        <sz val="11"/>
        <rFont val="Times New Roman"/>
        <family val="1"/>
        <charset val="204"/>
      </rPr>
      <t>Федеральное государственное бюджетное научное учреждение "Всероссийский научно-исследовательский институт картофельного хозяйства им.А.Г.Лорха"</t>
    </r>
  </si>
  <si>
    <r>
      <t xml:space="preserve">• </t>
    </r>
    <r>
      <rPr>
        <shadow/>
        <sz val="11"/>
        <rFont val="Times New Roman"/>
        <family val="1"/>
        <charset val="204"/>
      </rPr>
      <t>Казенное унитарное предприятие Чувашской Республики «Агро-Инновации»</t>
    </r>
  </si>
  <si>
    <t>КУП Чувашской Республики «Агро-Инновации»</t>
  </si>
  <si>
    <t>Место проведения</t>
  </si>
  <si>
    <t>ОАО "Торговый комплекс "Николаевский"</t>
  </si>
  <si>
    <t>Адрес выставки</t>
  </si>
  <si>
    <t>г. Чебоксары, ул.Николаева, 14А</t>
  </si>
  <si>
    <t>Настоящей  ЗАЯВКОЙ</t>
  </si>
  <si>
    <t>Выгрузка-разгрузка техники</t>
  </si>
  <si>
    <t xml:space="preserve">РАЗДЕЛ  ВЫСТАВКИ: </t>
  </si>
  <si>
    <t xml:space="preserve">техника и технологии </t>
  </si>
  <si>
    <t>финансы, кредит, консалтинг</t>
  </si>
  <si>
    <t>удобрения и средства защиты растений</t>
  </si>
  <si>
    <t>Действует на основании</t>
  </si>
  <si>
    <t>Оборудованная площадь - ковролин, стол, 2 стула</t>
  </si>
  <si>
    <t>100% от указанной в Заявке суммы Экспонент оплачивает в течение 5-ти дней с момента выставления счета на оплату. Экспонент допускается к участию в Выставке только после оплаты 100% указанной итоговой суммы. Оплата и учет услуг  осуществляется в российских рублях.</t>
  </si>
  <si>
    <t>Регистрационный взнос для участника конференции - 700,0 руб.</t>
  </si>
  <si>
    <t xml:space="preserve">просит включить в число участников </t>
  </si>
  <si>
    <t>конференции следующих лиц:</t>
  </si>
  <si>
    <t>Ф.И.О.</t>
  </si>
  <si>
    <t xml:space="preserve">Должность </t>
  </si>
  <si>
    <t>Заявка на участие в конференции</t>
  </si>
  <si>
    <t>Контактные лица со стороны «Организатора» 
Егоров Юрий Геннадьевич – (835)  245-88-56
agro-in@cap.ru, agro-in10@cap.ru 
www.agro-in.cap.ru
Анисимов Борис Васильевич –(495) 557-10-18</t>
  </si>
  <si>
    <t>производители картофеля, семян</t>
  </si>
  <si>
    <t>Официальная гостиница</t>
  </si>
  <si>
    <t>ОАО "Санаторий "Чувашиякурорт"</t>
  </si>
  <si>
    <t>www.chuvkurort.ru/</t>
  </si>
  <si>
    <t xml:space="preserve">                        8.30</t>
  </si>
  <si>
    <t>Трансфер с гостиницы "Чувашиякурорт" на выставку</t>
  </si>
  <si>
    <t>Трансфер с выставки в гостиницу "Чувашиякурорт"</t>
  </si>
  <si>
    <t>Факсимильная копия данного Договора имеет юридическую силу. Экспонент обязуется предоставить Выставочному оператору оригинал Договора до  начала выставки. Договор заполняется на компьютере.  Договор с незаполненными графами считается не заключенным.</t>
  </si>
  <si>
    <t xml:space="preserve">Стоимость одного пригласительного билета на одного представителя Экспонента составляет </t>
  </si>
  <si>
    <t>Просим включить в число участников мероприятия следующих лиц :</t>
  </si>
  <si>
    <t>руб.</t>
  </si>
  <si>
    <t>ИТОГО ЦЕНА ДОГОВОРА</t>
  </si>
  <si>
    <t xml:space="preserve">Предмет Договора: Устроитель выставки предоставляет представителям Экспонента право посещения Торжественного приёма по случаю открытия выставки «Картофель-2015». 
Стоимость по настоящему Договору определяется стоимостью пригласительного билета на Торжественный приём. Право посещения Торжественного приёма предоставляется при предъявлении пригласительного билета и полной оплаты стоимости настоящего Договора.  
Срок действия настоящего Договора – с момента его подписания сторонами и по «19» февраля 2015 г.включительно. </t>
  </si>
  <si>
    <t>Цена</t>
  </si>
  <si>
    <t>Итого сумма</t>
  </si>
  <si>
    <t>Оплата производится в течение 5-и банковских дней с момента выставления счета, но не позднее 15 февраля 2015 г.</t>
  </si>
  <si>
    <t>Подписывая настоящий Договор, мы признаем условия настоящего договора и гарантируем оплату по счету.</t>
  </si>
  <si>
    <t>Договор на участие в торжественном приеме по случаю открытия 
VII Межрегиональной выставки "Картофель-2015"</t>
  </si>
  <si>
    <t>19 февраля 2015 г.,  г.Чебоксары, ул. М. Павлова, д. 29</t>
  </si>
  <si>
    <t>Устроитель   _________________</t>
  </si>
  <si>
    <t>Н.И. Васильев</t>
  </si>
  <si>
    <t>Заказчик   _________________</t>
  </si>
  <si>
    <r>
      <rPr>
        <i/>
        <sz val="9"/>
        <color theme="1"/>
        <rFont val="Times New Roman"/>
        <family val="1"/>
        <charset val="204"/>
      </rPr>
      <t>Перечень брошюр, предназначенных в качестве пособий для участников отраслевой выставки и 
научно-практической конференции «Картофель-2015»:</t>
    </r>
    <r>
      <rPr>
        <sz val="9"/>
        <color theme="1"/>
        <rFont val="Times New Roman"/>
        <family val="1"/>
        <charset val="204"/>
      </rPr>
      <t xml:space="preserve">
- Новые сорта картофеля;
- Современные технологии производства оздоровленных мини-клубней картофеля;
- Производство оригинального и элитного семенного картофеля (Технологический регламент);
- Система удобрения в адаптивно-биологизированных технологиях возделывания картофеля;
- Методы лабораторной диагностики фитопатогенов в семеноводстве картофеля.
</t>
    </r>
  </si>
  <si>
    <t xml:space="preserve">                        13.00-18.00</t>
  </si>
  <si>
    <t xml:space="preserve">                        10.00-18.00</t>
  </si>
  <si>
    <t xml:space="preserve">                        8.30-17.00</t>
  </si>
  <si>
    <t xml:space="preserve">                        9.00-18.00</t>
  </si>
  <si>
    <t xml:space="preserve">                       10.00-18.00</t>
  </si>
  <si>
    <t xml:space="preserve">                       18.00</t>
  </si>
  <si>
    <t xml:space="preserve">                       19.00-22.00</t>
  </si>
  <si>
    <t xml:space="preserve">                       8.30</t>
  </si>
  <si>
    <t xml:space="preserve">                       9.00-18.00</t>
  </si>
  <si>
    <t xml:space="preserve">                      10.00-18.00</t>
  </si>
  <si>
    <t xml:space="preserve">                      18.00-22.00</t>
  </si>
  <si>
    <t>Номер стенда</t>
  </si>
  <si>
    <t>Наименование полное</t>
  </si>
  <si>
    <t>Регион</t>
  </si>
  <si>
    <t>Юридический адрес</t>
  </si>
  <si>
    <t>Почтовый адрес</t>
  </si>
  <si>
    <t xml:space="preserve">Должность руководителя </t>
  </si>
  <si>
    <t>Руководитель ФИО краткое</t>
  </si>
  <si>
    <t>Ответственное лицо</t>
  </si>
  <si>
    <t>Телефон, факс</t>
  </si>
  <si>
    <t>Фризовая надпись</t>
  </si>
  <si>
    <t>КПП</t>
  </si>
  <si>
    <t>Сумма по договору</t>
  </si>
  <si>
    <t>Сумма договора прописью</t>
  </si>
  <si>
    <t>Подпись   _______________</t>
  </si>
  <si>
    <t>Оборудованная площадь  базовая, категория «Бизнес»</t>
  </si>
  <si>
    <t>Оборудованная площадь угловая,  категория «Бизнес»</t>
  </si>
  <si>
    <t>Оборудованная площадь  угловая, категория «Наука»</t>
  </si>
  <si>
    <t>Площадь стенда, кв.м.</t>
  </si>
  <si>
    <t xml:space="preserve">Настоящая заявка является офертой со стороны Экспонента (Заказчика) на заключение с казенным унитарным предприятием Чувашской Республики "Агро-Инновации" договора на участие в выставке. Настоящая заявка становится договором после допуска к участию в выставке в соответствии с Условиями участия в выставке (подписанные со стороны Устроителя выставки).
Подписывая настоящую Заявку Экспонент подтверждает, что он ознакомлен и согласен с Условиями (правилами, размещенными по адресу: http://gov.cap.ru/SiteMap.aspx?gov_id=106&amp;id=1873493)  участия в Выставке "Картофель - 2015". </t>
  </si>
  <si>
    <t>Название организации</t>
  </si>
  <si>
    <t>Адрес</t>
  </si>
  <si>
    <t>Сайт</t>
  </si>
  <si>
    <t>2. Экспонент несет полную ответственность за точность и достоверность предоставляемой информации.</t>
  </si>
  <si>
    <t>3. Подписи Сторон:</t>
  </si>
  <si>
    <t>ПУБЛИКАЦИЯ В ОФИЦИАЛЬНОМ КАТАЛОГЕ ВЫСТАВКИ</t>
  </si>
  <si>
    <t>1. Устроитель не несет ответственности за ошибки, содержащиеся в предоставленной информации после подписания Экспонентом данного Приложения.</t>
  </si>
  <si>
    <r>
      <t xml:space="preserve">представляется  </t>
    </r>
    <r>
      <rPr>
        <b/>
        <u/>
        <sz val="11"/>
        <color theme="1"/>
        <rFont val="Times New Roman"/>
        <family val="1"/>
        <charset val="204"/>
      </rPr>
      <t>не позднее 15  ЯНВАРЯ  2015 г.</t>
    </r>
  </si>
  <si>
    <t xml:space="preserve"> (8352) 45-93-26                           </t>
  </si>
  <si>
    <t>факс:</t>
  </si>
  <si>
    <t>е-mail:</t>
  </si>
  <si>
    <t>Количество знаков</t>
  </si>
  <si>
    <t>просит включить в число участников выставки и оформить комплект документов для участия  и оплаты.</t>
  </si>
  <si>
    <r>
      <t>Текст для размещения в каталоге (</t>
    </r>
    <r>
      <rPr>
        <b/>
        <sz val="10"/>
        <color rgb="FFFF0000"/>
        <rFont val="Times New Roman"/>
        <family val="1"/>
        <charset val="204"/>
      </rPr>
      <t>не более 2000 знаков</t>
    </r>
    <r>
      <rPr>
        <b/>
        <sz val="10"/>
        <color rgb="FF000000"/>
        <rFont val="Times New Roman"/>
        <family val="1"/>
        <charset val="204"/>
      </rPr>
      <t>)</t>
    </r>
  </si>
  <si>
    <t>Заявка на дополнительное оборудование</t>
  </si>
  <si>
    <t>Справочник экспонента</t>
  </si>
  <si>
    <t>Информация о выставке и выставочном комплексе</t>
  </si>
  <si>
    <t>На главную</t>
  </si>
  <si>
    <t>Заявка на выставку</t>
  </si>
  <si>
    <t xml:space="preserve">1. </t>
  </si>
  <si>
    <t>2.</t>
  </si>
  <si>
    <t>3.</t>
  </si>
  <si>
    <t>Размещение информации в каталог</t>
  </si>
  <si>
    <t>4.</t>
  </si>
  <si>
    <t>5.</t>
  </si>
  <si>
    <t>6.</t>
  </si>
  <si>
    <t>7.</t>
  </si>
  <si>
    <t>8.</t>
  </si>
  <si>
    <t>Стол-подиум</t>
  </si>
  <si>
    <t>Наименование оборудования</t>
  </si>
  <si>
    <t>Габариты (длина х ширина), мм</t>
  </si>
  <si>
    <t>просит выделить место для размещения техники на открытой площадке перед ТК "Николаевский"</t>
  </si>
  <si>
    <t>Заявка на размещение техники</t>
  </si>
  <si>
    <t>9.</t>
  </si>
  <si>
    <t>Размещение техники на открытой площадке</t>
  </si>
  <si>
    <t xml:space="preserve">Витрина вертикальная </t>
  </si>
  <si>
    <t>Цена за единицу, руб.</t>
  </si>
  <si>
    <t>Стол</t>
  </si>
  <si>
    <t>Стул</t>
  </si>
  <si>
    <t>Количество, шт.</t>
  </si>
  <si>
    <t>оформить комплект документов для оплаты</t>
  </si>
  <si>
    <t>Буклетница</t>
  </si>
  <si>
    <t>Заявка на дополнительное оборудование и услуги</t>
  </si>
  <si>
    <t>Светильники бра (белый и серый цвет)</t>
  </si>
  <si>
    <t>Нанесение логотипа компании на фризовую надпись</t>
  </si>
  <si>
    <t>хранение и переработка</t>
  </si>
  <si>
    <t>Оборудованная площадь базовая, категория «Наука»</t>
  </si>
  <si>
    <t xml:space="preserve">Площадь, кв.м. </t>
  </si>
  <si>
    <t>Размер стенда (длина х ширина), м</t>
  </si>
  <si>
    <t>2 х 2</t>
  </si>
  <si>
    <t>3 х 2</t>
  </si>
  <si>
    <t>4 х 2</t>
  </si>
  <si>
    <t>5 х 2</t>
  </si>
  <si>
    <t>6 х 2</t>
  </si>
  <si>
    <t>7 х 2</t>
  </si>
  <si>
    <t>Руководитель в именительном падеже</t>
  </si>
  <si>
    <t>Руководитель в родительном падеже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</si>
</sst>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#,##0;\-#,##0;&quot;&quot;"/>
    <numFmt numFmtId="166" formatCode="0;\-0;;@"/>
  </numFmts>
  <fonts count="4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hadow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color theme="1"/>
      <name val="Arial"/>
      <family val="2"/>
      <charset val="204"/>
    </font>
    <font>
      <u/>
      <sz val="12"/>
      <color indexed="12"/>
      <name val="Times New Roman"/>
      <family val="1"/>
      <charset val="204"/>
    </font>
    <font>
      <b/>
      <sz val="18"/>
      <color theme="1"/>
      <name val="Cambria"/>
      <family val="1"/>
      <charset val="204"/>
      <scheme val="major"/>
    </font>
    <font>
      <sz val="10"/>
      <name val="Arial Cyr"/>
      <charset val="204"/>
    </font>
    <font>
      <u/>
      <sz val="9"/>
      <color indexed="12"/>
      <name val="Courier New"/>
      <family val="3"/>
      <charset val="204"/>
    </font>
    <font>
      <sz val="9"/>
      <name val="Courier New"/>
      <family val="3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mbria"/>
      <family val="1"/>
      <charset val="204"/>
      <scheme val="major"/>
    </font>
    <font>
      <u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Cambria"/>
      <family val="1"/>
      <charset val="204"/>
      <scheme val="major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0"/>
      <name val="Arial Cyr"/>
      <charset val="204"/>
    </font>
    <font>
      <u/>
      <sz val="10"/>
      <color theme="0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2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8" xfId="1" applyFont="1" applyBorder="1" applyAlignment="1" applyProtection="1">
      <alignment horizontal="center" vertical="center" wrapText="1"/>
    </xf>
    <xf numFmtId="0" fontId="11" fillId="0" borderId="10" xfId="1" applyFont="1" applyBorder="1" applyAlignment="1" applyProtection="1">
      <alignment horizontal="center" vertical="center" wrapText="1"/>
    </xf>
    <xf numFmtId="0" fontId="9" fillId="0" borderId="8" xfId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1" fillId="0" borderId="13" xfId="1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6" fillId="0" borderId="0" xfId="0" applyFont="1"/>
    <xf numFmtId="0" fontId="17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164" fontId="16" fillId="0" borderId="0" xfId="0" applyNumberFormat="1" applyFont="1"/>
    <xf numFmtId="0" fontId="0" fillId="0" borderId="0" xfId="0" applyProtection="1">
      <protection locked="0"/>
    </xf>
    <xf numFmtId="0" fontId="19" fillId="0" borderId="0" xfId="0" applyFont="1"/>
    <xf numFmtId="1" fontId="16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6" fillId="2" borderId="0" xfId="0" applyNumberFormat="1" applyFont="1" applyFill="1" applyAlignment="1" applyProtection="1">
      <alignment horizontal="left"/>
      <protection locked="0"/>
    </xf>
    <xf numFmtId="0" fontId="17" fillId="0" borderId="0" xfId="0" applyFont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0" fillId="3" borderId="0" xfId="0" applyFill="1" applyProtection="1">
      <protection locked="0"/>
    </xf>
    <xf numFmtId="2" fontId="16" fillId="4" borderId="0" xfId="0" applyNumberFormat="1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vertical="center"/>
    </xf>
    <xf numFmtId="0" fontId="16" fillId="4" borderId="0" xfId="0" applyFont="1" applyFill="1" applyBorder="1" applyAlignment="1" applyProtection="1">
      <alignment horizontal="left"/>
    </xf>
    <xf numFmtId="0" fontId="2" fillId="4" borderId="0" xfId="0" applyFont="1" applyFill="1" applyBorder="1" applyProtection="1"/>
    <xf numFmtId="0" fontId="0" fillId="4" borderId="0" xfId="0" applyFill="1" applyBorder="1" applyProtection="1"/>
    <xf numFmtId="0" fontId="17" fillId="0" borderId="0" xfId="0" applyFont="1" applyBorder="1" applyAlignment="1" applyProtection="1">
      <alignment vertical="center"/>
    </xf>
    <xf numFmtId="0" fontId="0" fillId="0" borderId="0" xfId="0" applyProtection="1"/>
    <xf numFmtId="2" fontId="17" fillId="4" borderId="0" xfId="0" applyNumberFormat="1" applyFont="1" applyFill="1" applyBorder="1" applyAlignment="1" applyProtection="1">
      <alignment horizontal="left"/>
    </xf>
    <xf numFmtId="0" fontId="16" fillId="0" borderId="0" xfId="0" applyFont="1" applyAlignment="1" applyProtection="1">
      <alignment vertical="center"/>
    </xf>
    <xf numFmtId="0" fontId="20" fillId="0" borderId="0" xfId="0" applyFont="1" applyProtection="1"/>
    <xf numFmtId="2" fontId="17" fillId="4" borderId="0" xfId="0" applyNumberFormat="1" applyFont="1" applyFill="1" applyBorder="1" applyAlignment="1" applyProtection="1">
      <alignment horizontal="right"/>
    </xf>
    <xf numFmtId="0" fontId="17" fillId="0" borderId="0" xfId="0" applyFont="1" applyBorder="1" applyAlignment="1" applyProtection="1">
      <alignment wrapText="1"/>
    </xf>
    <xf numFmtId="0" fontId="16" fillId="0" borderId="0" xfId="0" applyFont="1" applyBorder="1" applyAlignment="1" applyProtection="1">
      <alignment wrapText="1"/>
    </xf>
    <xf numFmtId="0" fontId="17" fillId="0" borderId="0" xfId="0" applyFont="1" applyBorder="1" applyAlignment="1" applyProtection="1">
      <alignment horizontal="left" wrapText="1"/>
    </xf>
    <xf numFmtId="0" fontId="17" fillId="0" borderId="0" xfId="0" applyFont="1" applyBorder="1" applyAlignment="1" applyProtection="1">
      <alignment horizontal="left" vertical="center" wrapText="1"/>
    </xf>
    <xf numFmtId="165" fontId="24" fillId="4" borderId="0" xfId="0" applyNumberFormat="1" applyFont="1" applyFill="1" applyBorder="1" applyAlignment="1" applyProtection="1">
      <alignment horizontal="center" vertical="center" readingOrder="1"/>
      <protection hidden="1"/>
    </xf>
    <xf numFmtId="165" fontId="25" fillId="4" borderId="5" xfId="0" applyNumberFormat="1" applyFont="1" applyFill="1" applyBorder="1" applyAlignment="1" applyProtection="1">
      <alignment horizontal="center" readingOrder="1"/>
      <protection hidden="1"/>
    </xf>
    <xf numFmtId="0" fontId="16" fillId="4" borderId="0" xfId="0" applyFont="1" applyFill="1"/>
    <xf numFmtId="0" fontId="0" fillId="4" borderId="0" xfId="0" applyFill="1"/>
    <xf numFmtId="164" fontId="16" fillId="4" borderId="0" xfId="0" applyNumberFormat="1" applyFont="1" applyFill="1"/>
    <xf numFmtId="0" fontId="27" fillId="0" borderId="0" xfId="0" applyFont="1" applyBorder="1" applyAlignment="1" applyProtection="1">
      <alignment horizontal="left" vertical="center" wrapText="1"/>
    </xf>
    <xf numFmtId="0" fontId="0" fillId="4" borderId="0" xfId="0" applyFill="1" applyProtection="1"/>
    <xf numFmtId="0" fontId="10" fillId="0" borderId="0" xfId="0" applyFont="1" applyAlignment="1" applyProtection="1">
      <alignment horizontal="center" vertical="center"/>
    </xf>
    <xf numFmtId="0" fontId="4" fillId="0" borderId="17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left" vertical="top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top" wrapText="1"/>
    </xf>
    <xf numFmtId="0" fontId="4" fillId="0" borderId="7" xfId="0" applyFont="1" applyBorder="1" applyAlignment="1" applyProtection="1">
      <alignment vertical="center" wrapText="1"/>
    </xf>
    <xf numFmtId="0" fontId="4" fillId="0" borderId="7" xfId="0" applyFont="1" applyBorder="1" applyAlignment="1" applyProtection="1">
      <alignment horizontal="left" vertical="center" wrapText="1"/>
    </xf>
    <xf numFmtId="17" fontId="4" fillId="0" borderId="7" xfId="0" applyNumberFormat="1" applyFont="1" applyBorder="1" applyAlignment="1" applyProtection="1">
      <alignment horizontal="left" vertical="center" wrapText="1"/>
    </xf>
    <xf numFmtId="0" fontId="4" fillId="0" borderId="15" xfId="0" applyFont="1" applyBorder="1" applyAlignment="1" applyProtection="1">
      <alignment horizontal="left" vertical="top" wrapText="1"/>
    </xf>
    <xf numFmtId="0" fontId="4" fillId="0" borderId="10" xfId="0" applyFont="1" applyBorder="1" applyAlignment="1" applyProtection="1">
      <alignment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left" vertical="top" wrapText="1"/>
    </xf>
    <xf numFmtId="0" fontId="4" fillId="0" borderId="18" xfId="0" applyFont="1" applyBorder="1" applyAlignment="1" applyProtection="1">
      <alignment vertical="center" wrapText="1"/>
    </xf>
    <xf numFmtId="49" fontId="4" fillId="0" borderId="18" xfId="0" applyNumberFormat="1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top" wrapText="1"/>
    </xf>
    <xf numFmtId="0" fontId="4" fillId="0" borderId="19" xfId="0" applyFont="1" applyBorder="1" applyAlignment="1" applyProtection="1">
      <alignment vertical="center" wrapText="1"/>
    </xf>
    <xf numFmtId="0" fontId="4" fillId="0" borderId="19" xfId="0" applyFont="1" applyBorder="1" applyAlignment="1" applyProtection="1">
      <alignment horizontal="left" vertical="center" wrapText="1"/>
    </xf>
    <xf numFmtId="49" fontId="4" fillId="0" borderId="19" xfId="0" applyNumberFormat="1" applyFont="1" applyBorder="1" applyAlignment="1" applyProtection="1">
      <alignment horizontal="left" vertical="center" wrapText="1"/>
    </xf>
    <xf numFmtId="0" fontId="4" fillId="0" borderId="8" xfId="0" applyFont="1" applyBorder="1" applyAlignment="1" applyProtection="1">
      <alignment horizontal="left" vertical="top" wrapText="1"/>
    </xf>
    <xf numFmtId="0" fontId="4" fillId="0" borderId="20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4" fillId="0" borderId="20" xfId="0" applyFont="1" applyBorder="1" applyAlignment="1" applyProtection="1">
      <alignment horizontal="left" vertical="center" wrapText="1"/>
    </xf>
    <xf numFmtId="0" fontId="4" fillId="0" borderId="16" xfId="0" applyFont="1" applyBorder="1" applyAlignment="1" applyProtection="1">
      <alignment horizontal="left" vertical="top" wrapText="1"/>
    </xf>
    <xf numFmtId="0" fontId="4" fillId="0" borderId="8" xfId="0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Protection="1"/>
    <xf numFmtId="49" fontId="0" fillId="0" borderId="0" xfId="0" applyNumberFormat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2" fontId="0" fillId="0" borderId="0" xfId="0" applyNumberFormat="1"/>
    <xf numFmtId="0" fontId="29" fillId="0" borderId="0" xfId="0" quotePrefix="1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33" fillId="0" borderId="0" xfId="0" applyFont="1"/>
    <xf numFmtId="0" fontId="34" fillId="0" borderId="0" xfId="0" applyFont="1"/>
    <xf numFmtId="0" fontId="35" fillId="0" borderId="0" xfId="0" applyFont="1" applyAlignment="1">
      <alignment vertical="center"/>
    </xf>
    <xf numFmtId="0" fontId="9" fillId="0" borderId="0" xfId="1" applyAlignment="1" applyProtection="1"/>
    <xf numFmtId="0" fontId="35" fillId="0" borderId="0" xfId="0" applyFont="1" applyAlignment="1">
      <alignment horizontal="right" vertical="center"/>
    </xf>
    <xf numFmtId="49" fontId="2" fillId="2" borderId="0" xfId="0" applyNumberFormat="1" applyFont="1" applyFill="1" applyAlignment="1" applyProtection="1">
      <alignment horizontal="left" wrapText="1"/>
      <protection locked="0"/>
    </xf>
    <xf numFmtId="0" fontId="37" fillId="0" borderId="0" xfId="0" applyFont="1" applyAlignment="1">
      <alignment horizontal="left" vertical="center"/>
    </xf>
    <xf numFmtId="0" fontId="1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7" fillId="0" borderId="0" xfId="0" applyFont="1" applyBorder="1" applyAlignment="1" applyProtection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0" borderId="0" xfId="0" applyFont="1" applyAlignment="1" applyProtection="1">
      <alignment horizontal="left" wrapText="1"/>
    </xf>
    <xf numFmtId="0" fontId="27" fillId="0" borderId="0" xfId="0" applyFont="1" applyBorder="1" applyAlignment="1" applyProtection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42" fillId="4" borderId="0" xfId="1" applyFont="1" applyFill="1" applyAlignment="1" applyProtection="1"/>
    <xf numFmtId="0" fontId="40" fillId="4" borderId="0" xfId="0" applyFont="1" applyFill="1"/>
    <xf numFmtId="0" fontId="41" fillId="0" borderId="0" xfId="1" applyFont="1" applyAlignment="1" applyProtection="1">
      <alignment horizontal="left"/>
    </xf>
    <xf numFmtId="0" fontId="17" fillId="0" borderId="0" xfId="0" applyFont="1" applyBorder="1" applyAlignment="1">
      <alignment horizontal="center" vertical="center" wrapText="1"/>
    </xf>
    <xf numFmtId="2" fontId="2" fillId="2" borderId="0" xfId="0" applyNumberFormat="1" applyFont="1" applyFill="1" applyAlignment="1" applyProtection="1">
      <alignment horizontal="left"/>
      <protection locked="0"/>
    </xf>
    <xf numFmtId="1" fontId="2" fillId="2" borderId="17" xfId="0" applyNumberFormat="1" applyFont="1" applyFill="1" applyBorder="1" applyAlignment="1" applyProtection="1">
      <alignment vertical="center"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166" fontId="2" fillId="4" borderId="21" xfId="0" applyNumberFormat="1" applyFont="1" applyFill="1" applyBorder="1" applyAlignment="1" applyProtection="1">
      <alignment horizontal="center" vertical="center" wrapText="1"/>
    </xf>
    <xf numFmtId="166" fontId="35" fillId="4" borderId="21" xfId="0" applyNumberFormat="1" applyFont="1" applyFill="1" applyBorder="1" applyAlignment="1" applyProtection="1">
      <alignment horizontal="center" vertical="center" wrapText="1"/>
    </xf>
    <xf numFmtId="0" fontId="31" fillId="3" borderId="0" xfId="0" applyFont="1" applyFill="1"/>
    <xf numFmtId="0" fontId="9" fillId="0" borderId="0" xfId="1" applyAlignment="1" applyProtection="1">
      <alignment horizontal="left" wrapText="1"/>
    </xf>
    <xf numFmtId="0" fontId="5" fillId="0" borderId="0" xfId="0" applyFont="1" applyAlignment="1">
      <alignment horizontal="left" wrapText="1"/>
    </xf>
    <xf numFmtId="166" fontId="16" fillId="0" borderId="5" xfId="0" applyNumberFormat="1" applyFont="1" applyBorder="1" applyAlignment="1">
      <alignment horizontal="center" vertical="center" wrapText="1"/>
    </xf>
    <xf numFmtId="49" fontId="2" fillId="2" borderId="0" xfId="0" applyNumberFormat="1" applyFont="1" applyFill="1" applyAlignment="1" applyProtection="1">
      <alignment horizontal="left"/>
      <protection locked="0"/>
    </xf>
    <xf numFmtId="0" fontId="33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16" fillId="0" borderId="0" xfId="0" applyFont="1" applyProtection="1"/>
    <xf numFmtId="0" fontId="2" fillId="0" borderId="0" xfId="0" applyFont="1" applyProtection="1"/>
    <xf numFmtId="0" fontId="16" fillId="0" borderId="0" xfId="0" applyFont="1" applyAlignment="1" applyProtection="1">
      <alignment horizontal="center"/>
    </xf>
    <xf numFmtId="0" fontId="16" fillId="2" borderId="0" xfId="0" applyNumberFormat="1" applyFont="1" applyFill="1" applyAlignment="1" applyProtection="1">
      <alignment horizontal="left"/>
    </xf>
    <xf numFmtId="0" fontId="0" fillId="5" borderId="7" xfId="0" applyFill="1" applyBorder="1" applyAlignment="1">
      <alignment horizontal="center" vertical="center" wrapText="1"/>
    </xf>
    <xf numFmtId="49" fontId="0" fillId="0" borderId="0" xfId="0" applyNumberFormat="1"/>
    <xf numFmtId="0" fontId="41" fillId="0" borderId="0" xfId="1" applyFont="1" applyAlignment="1" applyProtection="1">
      <alignment horizontal="left"/>
    </xf>
    <xf numFmtId="0" fontId="12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6" fillId="3" borderId="0" xfId="0" applyFont="1" applyFill="1" applyAlignment="1" applyProtection="1">
      <alignment horizontal="left"/>
      <protection locked="0"/>
    </xf>
    <xf numFmtId="16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 wrapText="1"/>
    </xf>
    <xf numFmtId="0" fontId="16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3" borderId="0" xfId="0" applyFont="1" applyFill="1" applyAlignment="1" applyProtection="1">
      <alignment horizontal="left" wrapText="1"/>
      <protection locked="0"/>
    </xf>
    <xf numFmtId="49" fontId="38" fillId="2" borderId="0" xfId="0" applyNumberFormat="1" applyFont="1" applyFill="1" applyAlignment="1" applyProtection="1">
      <alignment horizontal="left" vertical="center" wrapText="1"/>
      <protection locked="0"/>
    </xf>
    <xf numFmtId="49" fontId="2" fillId="2" borderId="0" xfId="0" applyNumberFormat="1" applyFont="1" applyFill="1" applyAlignment="1" applyProtection="1">
      <alignment horizontal="left" wrapText="1"/>
      <protection locked="0"/>
    </xf>
    <xf numFmtId="49" fontId="2" fillId="2" borderId="0" xfId="0" applyNumberFormat="1" applyFont="1" applyFill="1" applyBorder="1" applyAlignment="1" applyProtection="1">
      <alignment horizontal="left" wrapText="1"/>
      <protection locked="0"/>
    </xf>
    <xf numFmtId="0" fontId="16" fillId="0" borderId="0" xfId="0" applyFont="1" applyAlignment="1">
      <alignment horizontal="left"/>
    </xf>
    <xf numFmtId="0" fontId="9" fillId="2" borderId="0" xfId="1" applyFill="1" applyAlignment="1" applyProtection="1">
      <alignment horizontal="left"/>
      <protection locked="0"/>
    </xf>
    <xf numFmtId="49" fontId="38" fillId="2" borderId="0" xfId="0" applyNumberFormat="1" applyFont="1" applyFill="1" applyAlignment="1" applyProtection="1">
      <alignment horizontal="left" vertical="center"/>
      <protection locked="0"/>
    </xf>
    <xf numFmtId="0" fontId="2" fillId="2" borderId="0" xfId="0" applyNumberFormat="1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/>
      <protection locked="0"/>
    </xf>
    <xf numFmtId="49" fontId="2" fillId="2" borderId="0" xfId="0" applyNumberFormat="1" applyFont="1" applyFill="1" applyAlignment="1" applyProtection="1">
      <alignment horizontal="left"/>
      <protection locked="0"/>
    </xf>
    <xf numFmtId="49" fontId="2" fillId="2" borderId="0" xfId="0" applyNumberFormat="1" applyFont="1" applyFill="1" applyBorder="1" applyAlignment="1" applyProtection="1">
      <alignment horizontal="left"/>
      <protection locked="0"/>
    </xf>
    <xf numFmtId="0" fontId="38" fillId="2" borderId="0" xfId="0" applyFont="1" applyFill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left" vertical="center" wrapText="1"/>
    </xf>
    <xf numFmtId="0" fontId="2" fillId="2" borderId="22" xfId="0" applyFont="1" applyFill="1" applyBorder="1" applyAlignment="1" applyProtection="1">
      <alignment horizontal="left" vertical="center" wrapText="1"/>
    </xf>
    <xf numFmtId="0" fontId="2" fillId="2" borderId="21" xfId="0" applyFont="1" applyFill="1" applyBorder="1" applyAlignment="1" applyProtection="1">
      <alignment horizontal="left" vertical="center" wrapText="1"/>
    </xf>
    <xf numFmtId="0" fontId="8" fillId="2" borderId="0" xfId="0" applyFont="1" applyFill="1" applyAlignment="1" applyProtection="1">
      <alignment horizontal="left" vertical="center"/>
      <protection locked="0"/>
    </xf>
    <xf numFmtId="0" fontId="16" fillId="2" borderId="0" xfId="0" applyFont="1" applyFill="1" applyAlignment="1" applyProtection="1">
      <alignment horizontal="left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164" fontId="16" fillId="0" borderId="0" xfId="0" applyNumberFormat="1" applyFont="1" applyAlignment="1" applyProtection="1">
      <alignment horizontal="center"/>
    </xf>
    <xf numFmtId="0" fontId="16" fillId="2" borderId="0" xfId="0" applyNumberFormat="1" applyFont="1" applyFill="1" applyAlignment="1" applyProtection="1">
      <alignment horizontal="left"/>
      <protection locked="0"/>
    </xf>
    <xf numFmtId="0" fontId="9" fillId="2" borderId="0" xfId="1" applyFill="1" applyAlignment="1" applyProtection="1">
      <alignment horizontal="center"/>
      <protection locked="0"/>
    </xf>
    <xf numFmtId="0" fontId="27" fillId="4" borderId="0" xfId="0" applyFont="1" applyFill="1" applyBorder="1" applyAlignment="1" applyProtection="1">
      <alignment horizontal="left" vertical="center"/>
    </xf>
    <xf numFmtId="49" fontId="16" fillId="2" borderId="0" xfId="0" applyNumberFormat="1" applyFont="1" applyFill="1" applyAlignment="1" applyProtection="1">
      <alignment horizontal="left" vertical="distributed" wrapText="1" readingOrder="1"/>
      <protection locked="0"/>
    </xf>
    <xf numFmtId="0" fontId="16" fillId="3" borderId="5" xfId="0" applyFont="1" applyFill="1" applyBorder="1" applyAlignment="1" applyProtection="1">
      <alignment horizontal="left" vertical="center" wrapText="1"/>
      <protection locked="0"/>
    </xf>
    <xf numFmtId="0" fontId="16" fillId="3" borderId="5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27" fillId="0" borderId="0" xfId="0" applyFont="1" applyBorder="1" applyAlignment="1" applyProtection="1">
      <alignment horizontal="left" vertical="center" wrapText="1"/>
    </xf>
    <xf numFmtId="2" fontId="16" fillId="2" borderId="0" xfId="0" applyNumberFormat="1" applyFont="1" applyFill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 vertical="center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8" fillId="2" borderId="0" xfId="0" applyNumberFormat="1" applyFont="1" applyFill="1" applyAlignment="1" applyProtection="1">
      <alignment horizontal="left" vertical="center"/>
      <protection locked="0"/>
    </xf>
    <xf numFmtId="2" fontId="2" fillId="2" borderId="0" xfId="0" applyNumberFormat="1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0" fontId="38" fillId="2" borderId="0" xfId="0" applyNumberFormat="1" applyFont="1" applyFill="1" applyAlignment="1" applyProtection="1">
      <alignment horizontal="left" vertical="center"/>
      <protection locked="0"/>
    </xf>
    <xf numFmtId="0" fontId="16" fillId="3" borderId="17" xfId="0" applyFont="1" applyFill="1" applyBorder="1" applyAlignment="1" applyProtection="1">
      <alignment horizontal="left" vertical="center" wrapText="1"/>
      <protection locked="0"/>
    </xf>
    <xf numFmtId="0" fontId="16" fillId="3" borderId="22" xfId="0" applyFont="1" applyFill="1" applyBorder="1" applyAlignment="1" applyProtection="1">
      <alignment horizontal="left" vertical="center" wrapText="1"/>
      <protection locked="0"/>
    </xf>
    <xf numFmtId="0" fontId="16" fillId="3" borderId="21" xfId="0" applyFont="1" applyFill="1" applyBorder="1" applyAlignment="1" applyProtection="1">
      <alignment horizontal="left" vertical="center" wrapText="1"/>
      <protection locked="0"/>
    </xf>
    <xf numFmtId="0" fontId="26" fillId="0" borderId="0" xfId="0" applyFont="1" applyAlignment="1">
      <alignment horizontal="center" vertical="center" wrapText="1"/>
    </xf>
    <xf numFmtId="0" fontId="0" fillId="3" borderId="0" xfId="0" applyFill="1" applyAlignment="1" applyProtection="1">
      <alignment horizontal="center"/>
      <protection locked="0"/>
    </xf>
    <xf numFmtId="0" fontId="17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49" fontId="16" fillId="2" borderId="0" xfId="0" applyNumberFormat="1" applyFont="1" applyFill="1" applyAlignment="1" applyProtection="1">
      <alignment horizontal="left"/>
    </xf>
    <xf numFmtId="0" fontId="16" fillId="0" borderId="0" xfId="0" applyFont="1" applyAlignment="1" applyProtection="1">
      <alignment horizontal="left" vertical="center" wrapText="1"/>
    </xf>
    <xf numFmtId="0" fontId="23" fillId="0" borderId="0" xfId="0" applyFont="1" applyBorder="1" applyAlignment="1" applyProtection="1">
      <alignment horizontal="center" wrapText="1"/>
    </xf>
    <xf numFmtId="0" fontId="16" fillId="0" borderId="0" xfId="0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horizontal="left" wrapText="1"/>
    </xf>
    <xf numFmtId="0" fontId="8" fillId="2" borderId="0" xfId="0" applyNumberFormat="1" applyFont="1" applyFill="1" applyAlignment="1" applyProtection="1">
      <alignment horizontal="left" vertical="center"/>
    </xf>
    <xf numFmtId="0" fontId="16" fillId="2" borderId="0" xfId="0" applyNumberFormat="1" applyFont="1" applyFill="1" applyAlignment="1" applyProtection="1">
      <alignment horizontal="left"/>
    </xf>
    <xf numFmtId="0" fontId="16" fillId="2" borderId="0" xfId="0" applyNumberFormat="1" applyFont="1" applyFill="1" applyBorder="1" applyAlignment="1" applyProtection="1">
      <alignment horizontal="left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</xf>
  </cellXfs>
  <cellStyles count="7">
    <cellStyle name="Prozent 2" xfId="3"/>
    <cellStyle name="Гиперссылка" xfId="1" builtinId="8"/>
    <cellStyle name="Гиперссылка 2" xfId="4"/>
    <cellStyle name="Гиперссылка 2 2" xfId="5"/>
    <cellStyle name="Обычный" xfId="0" builtinId="0"/>
    <cellStyle name="Обычный 2" xfId="2"/>
    <cellStyle name="Обычный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19049</xdr:rowOff>
    </xdr:from>
    <xdr:to>
      <xdr:col>6</xdr:col>
      <xdr:colOff>74544</xdr:colOff>
      <xdr:row>5</xdr:row>
      <xdr:rowOff>247649</xdr:rowOff>
    </xdr:to>
    <xdr:sp macro="" textlink="">
      <xdr:nvSpPr>
        <xdr:cNvPr id="2" name="Прямоугольник 1"/>
        <xdr:cNvSpPr/>
      </xdr:nvSpPr>
      <xdr:spPr>
        <a:xfrm>
          <a:off x="2" y="19049"/>
          <a:ext cx="4198867" cy="111442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   </a:t>
          </a:r>
          <a:r>
            <a:rPr lang="en-US" sz="1800" b="1">
              <a:solidFill>
                <a:sysClr val="windowText" lastClr="000000"/>
              </a:solidFill>
            </a:rPr>
            <a:t>VII</a:t>
          </a:r>
          <a:r>
            <a:rPr lang="ru-RU" sz="1800" b="1">
              <a:solidFill>
                <a:sysClr val="windowText" lastClr="000000"/>
              </a:solidFill>
            </a:rPr>
            <a:t>-ая Межрегиональная отраслевая выставка «Картофель-201</a:t>
          </a:r>
          <a:r>
            <a:rPr lang="en-US" sz="1800" b="1">
              <a:solidFill>
                <a:sysClr val="windowText" lastClr="000000"/>
              </a:solidFill>
            </a:rPr>
            <a:t>5</a:t>
          </a:r>
          <a:r>
            <a:rPr lang="ru-RU" sz="1800" b="1">
              <a:solidFill>
                <a:sysClr val="windowText" lastClr="000000"/>
              </a:solidFill>
            </a:rPr>
            <a:t>»</a:t>
          </a:r>
        </a:p>
      </xdr:txBody>
    </xdr:sp>
    <xdr:clientData/>
  </xdr:twoCellAnchor>
  <xdr:twoCellAnchor editAs="oneCell">
    <xdr:from>
      <xdr:col>6</xdr:col>
      <xdr:colOff>28576</xdr:colOff>
      <xdr:row>0</xdr:row>
      <xdr:rowOff>16566</xdr:rowOff>
    </xdr:from>
    <xdr:to>
      <xdr:col>8</xdr:col>
      <xdr:colOff>4762</xdr:colOff>
      <xdr:row>5</xdr:row>
      <xdr:rowOff>248479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1" y="16566"/>
          <a:ext cx="1195386" cy="1117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</xdr:rowOff>
    </xdr:from>
    <xdr:to>
      <xdr:col>3</xdr:col>
      <xdr:colOff>1540565</xdr:colOff>
      <xdr:row>7</xdr:row>
      <xdr:rowOff>0</xdr:rowOff>
    </xdr:to>
    <xdr:sp macro="" textlink="">
      <xdr:nvSpPr>
        <xdr:cNvPr id="2" name="Прямоугольник 1"/>
        <xdr:cNvSpPr/>
      </xdr:nvSpPr>
      <xdr:spPr>
        <a:xfrm>
          <a:off x="0" y="19049"/>
          <a:ext cx="5565913" cy="1123951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/>
            <a:t>   </a:t>
          </a:r>
          <a:r>
            <a:rPr lang="en-US" sz="1800" b="1">
              <a:solidFill>
                <a:sysClr val="windowText" lastClr="000000"/>
              </a:solidFill>
            </a:rPr>
            <a:t>VII</a:t>
          </a:r>
          <a:r>
            <a:rPr lang="ru-RU" sz="1800" b="1">
              <a:solidFill>
                <a:sysClr val="windowText" lastClr="000000"/>
              </a:solidFill>
            </a:rPr>
            <a:t>-ая Межрегиональная отраслевая выставка </a:t>
          </a:r>
        </a:p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«Картофель-201</a:t>
          </a:r>
          <a:r>
            <a:rPr lang="en-US" sz="1800" b="1">
              <a:solidFill>
                <a:sysClr val="windowText" lastClr="000000"/>
              </a:solidFill>
            </a:rPr>
            <a:t>5</a:t>
          </a:r>
          <a:r>
            <a:rPr lang="ru-RU" sz="1800" b="1">
              <a:solidFill>
                <a:sysClr val="windowText" lastClr="000000"/>
              </a:solidFill>
            </a:rPr>
            <a:t>»</a:t>
          </a:r>
        </a:p>
      </xdr:txBody>
    </xdr:sp>
    <xdr:clientData/>
  </xdr:twoCellAnchor>
  <xdr:twoCellAnchor editAs="oneCell">
    <xdr:from>
      <xdr:col>3</xdr:col>
      <xdr:colOff>1532283</xdr:colOff>
      <xdr:row>1</xdr:row>
      <xdr:rowOff>8283</xdr:rowOff>
    </xdr:from>
    <xdr:to>
      <xdr:col>4</xdr:col>
      <xdr:colOff>12906</xdr:colOff>
      <xdr:row>7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7631" y="8283"/>
          <a:ext cx="1189036" cy="1134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1</xdr:row>
      <xdr:rowOff>19049</xdr:rowOff>
    </xdr:from>
    <xdr:to>
      <xdr:col>6</xdr:col>
      <xdr:colOff>74544</xdr:colOff>
      <xdr:row>6</xdr:row>
      <xdr:rowOff>247649</xdr:rowOff>
    </xdr:to>
    <xdr:sp macro="" textlink="">
      <xdr:nvSpPr>
        <xdr:cNvPr id="2" name="Прямоугольник 1"/>
        <xdr:cNvSpPr/>
      </xdr:nvSpPr>
      <xdr:spPr>
        <a:xfrm>
          <a:off x="2" y="19049"/>
          <a:ext cx="4141717" cy="111442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   </a:t>
          </a:r>
          <a:r>
            <a:rPr lang="en-US" sz="1800" b="1">
              <a:solidFill>
                <a:sysClr val="windowText" lastClr="000000"/>
              </a:solidFill>
            </a:rPr>
            <a:t>VII</a:t>
          </a:r>
          <a:r>
            <a:rPr lang="ru-RU" sz="1800" b="1">
              <a:solidFill>
                <a:sysClr val="windowText" lastClr="000000"/>
              </a:solidFill>
            </a:rPr>
            <a:t>-ая Межрегиональная отраслевая выставка </a:t>
          </a:r>
        </a:p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«Картофель-201</a:t>
          </a:r>
          <a:r>
            <a:rPr lang="en-US" sz="1800" b="1">
              <a:solidFill>
                <a:sysClr val="windowText" lastClr="000000"/>
              </a:solidFill>
            </a:rPr>
            <a:t>5</a:t>
          </a:r>
          <a:r>
            <a:rPr lang="ru-RU" sz="1800" b="1">
              <a:solidFill>
                <a:sysClr val="windowText" lastClr="000000"/>
              </a:solidFill>
            </a:rPr>
            <a:t>»</a:t>
          </a:r>
        </a:p>
      </xdr:txBody>
    </xdr:sp>
    <xdr:clientData/>
  </xdr:twoCellAnchor>
  <xdr:twoCellAnchor editAs="oneCell">
    <xdr:from>
      <xdr:col>6</xdr:col>
      <xdr:colOff>28576</xdr:colOff>
      <xdr:row>1</xdr:row>
      <xdr:rowOff>16566</xdr:rowOff>
    </xdr:from>
    <xdr:to>
      <xdr:col>8</xdr:col>
      <xdr:colOff>4762</xdr:colOff>
      <xdr:row>6</xdr:row>
      <xdr:rowOff>248479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1" y="16566"/>
          <a:ext cx="1195386" cy="1117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24847</xdr:colOff>
      <xdr:row>18</xdr:row>
      <xdr:rowOff>165652</xdr:rowOff>
    </xdr:from>
    <xdr:to>
      <xdr:col>4</xdr:col>
      <xdr:colOff>1178678</xdr:colOff>
      <xdr:row>35</xdr:row>
      <xdr:rowOff>149085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7" y="3743739"/>
          <a:ext cx="5292587" cy="3221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188003</xdr:colOff>
      <xdr:row>28</xdr:row>
      <xdr:rowOff>63869</xdr:rowOff>
    </xdr:from>
    <xdr:to>
      <xdr:col>5</xdr:col>
      <xdr:colOff>131690</xdr:colOff>
      <xdr:row>35</xdr:row>
      <xdr:rowOff>173934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677" y="5546956"/>
          <a:ext cx="3511260" cy="1443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5</xdr:col>
      <xdr:colOff>584689</xdr:colOff>
      <xdr:row>55</xdr:row>
      <xdr:rowOff>95250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5420"/>
        <a:stretch/>
      </xdr:blipFill>
      <xdr:spPr>
        <a:xfrm>
          <a:off x="608135" y="9796096"/>
          <a:ext cx="5200650" cy="1809750"/>
        </a:xfrm>
        <a:prstGeom prst="rect">
          <a:avLst/>
        </a:prstGeom>
      </xdr:spPr>
    </xdr:pic>
    <xdr:clientData/>
  </xdr:twoCellAnchor>
  <xdr:oneCellAnchor>
    <xdr:from>
      <xdr:col>1</xdr:col>
      <xdr:colOff>257175</xdr:colOff>
      <xdr:row>47</xdr:row>
      <xdr:rowOff>180975</xdr:rowOff>
    </xdr:from>
    <xdr:ext cx="2318648" cy="895350"/>
    <xdr:sp macro="" textlink="">
      <xdr:nvSpPr>
        <xdr:cNvPr id="8" name="TextBox 7"/>
        <xdr:cNvSpPr txBox="1"/>
      </xdr:nvSpPr>
      <xdr:spPr>
        <a:xfrm>
          <a:off x="865310" y="10167571"/>
          <a:ext cx="2318648" cy="89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/>
            <a:t>Оборудованная площадь</a:t>
          </a:r>
        </a:p>
        <a:p>
          <a:pPr algn="ctr"/>
          <a:r>
            <a:rPr lang="ru-RU" sz="1600"/>
            <a:t>базовая, категория </a:t>
          </a:r>
        </a:p>
        <a:p>
          <a:pPr algn="ctr"/>
          <a:r>
            <a:rPr lang="ru-RU" sz="1600"/>
            <a:t>«Бизнес»</a:t>
          </a:r>
        </a:p>
      </xdr:txBody>
    </xdr:sp>
    <xdr:clientData/>
  </xdr:oneCellAnchor>
  <xdr:oneCellAnchor>
    <xdr:from>
      <xdr:col>3</xdr:col>
      <xdr:colOff>353158</xdr:colOff>
      <xdr:row>48</xdr:row>
      <xdr:rowOff>0</xdr:rowOff>
    </xdr:from>
    <xdr:ext cx="2318648" cy="895350"/>
    <xdr:sp macro="" textlink="">
      <xdr:nvSpPr>
        <xdr:cNvPr id="9" name="TextBox 8"/>
        <xdr:cNvSpPr txBox="1"/>
      </xdr:nvSpPr>
      <xdr:spPr>
        <a:xfrm>
          <a:off x="3217985" y="10177096"/>
          <a:ext cx="2318648" cy="89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600"/>
            <a:t>Оборудованная площадь</a:t>
          </a:r>
        </a:p>
        <a:p>
          <a:pPr algn="ctr"/>
          <a:r>
            <a:rPr lang="ru-RU" sz="1600"/>
            <a:t>угловая, категория </a:t>
          </a:r>
        </a:p>
        <a:p>
          <a:pPr algn="ctr"/>
          <a:r>
            <a:rPr lang="ru-RU" sz="1600"/>
            <a:t>«Бизнес»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</xdr:rowOff>
    </xdr:from>
    <xdr:to>
      <xdr:col>3</xdr:col>
      <xdr:colOff>1035325</xdr:colOff>
      <xdr:row>6</xdr:row>
      <xdr:rowOff>180974</xdr:rowOff>
    </xdr:to>
    <xdr:sp macro="" textlink="">
      <xdr:nvSpPr>
        <xdr:cNvPr id="4" name="Прямоугольник 3"/>
        <xdr:cNvSpPr/>
      </xdr:nvSpPr>
      <xdr:spPr>
        <a:xfrm>
          <a:off x="0" y="19049"/>
          <a:ext cx="6468716" cy="111442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   </a:t>
          </a:r>
          <a:r>
            <a:rPr lang="en-US" sz="1800" b="1">
              <a:solidFill>
                <a:sysClr val="windowText" lastClr="000000"/>
              </a:solidFill>
            </a:rPr>
            <a:t>VII</a:t>
          </a:r>
          <a:r>
            <a:rPr lang="ru-RU" sz="1800" b="1">
              <a:solidFill>
                <a:sysClr val="windowText" lastClr="000000"/>
              </a:solidFill>
            </a:rPr>
            <a:t>-ая Межрегиональная отраслевая выставка </a:t>
          </a:r>
        </a:p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«Картофель-201</a:t>
          </a:r>
          <a:r>
            <a:rPr lang="en-US" sz="1800" b="1">
              <a:solidFill>
                <a:sysClr val="windowText" lastClr="000000"/>
              </a:solidFill>
            </a:rPr>
            <a:t>5</a:t>
          </a:r>
          <a:r>
            <a:rPr lang="ru-RU" sz="1800" b="1">
              <a:solidFill>
                <a:sysClr val="windowText" lastClr="000000"/>
              </a:solidFill>
            </a:rPr>
            <a:t>»</a:t>
          </a:r>
        </a:p>
      </xdr:txBody>
    </xdr:sp>
    <xdr:clientData/>
  </xdr:twoCellAnchor>
  <xdr:twoCellAnchor editAs="oneCell">
    <xdr:from>
      <xdr:col>3</xdr:col>
      <xdr:colOff>1032011</xdr:colOff>
      <xdr:row>1</xdr:row>
      <xdr:rowOff>8283</xdr:rowOff>
    </xdr:from>
    <xdr:to>
      <xdr:col>4</xdr:col>
      <xdr:colOff>1308</xdr:colOff>
      <xdr:row>7</xdr:row>
      <xdr:rowOff>8282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5402" y="8283"/>
          <a:ext cx="1189036" cy="114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1</xdr:row>
      <xdr:rowOff>19049</xdr:rowOff>
    </xdr:from>
    <xdr:to>
      <xdr:col>7</xdr:col>
      <xdr:colOff>596348</xdr:colOff>
      <xdr:row>6</xdr:row>
      <xdr:rowOff>247649</xdr:rowOff>
    </xdr:to>
    <xdr:sp macro="" textlink="">
      <xdr:nvSpPr>
        <xdr:cNvPr id="2" name="Прямоугольник 1"/>
        <xdr:cNvSpPr/>
      </xdr:nvSpPr>
      <xdr:spPr>
        <a:xfrm>
          <a:off x="2" y="19049"/>
          <a:ext cx="5441672" cy="1114839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   </a:t>
          </a:r>
          <a:r>
            <a:rPr lang="en-US" sz="1800" b="1">
              <a:solidFill>
                <a:sysClr val="windowText" lastClr="000000"/>
              </a:solidFill>
            </a:rPr>
            <a:t>VII</a:t>
          </a:r>
          <a:r>
            <a:rPr lang="ru-RU" sz="1800" b="1">
              <a:solidFill>
                <a:sysClr val="windowText" lastClr="000000"/>
              </a:solidFill>
            </a:rPr>
            <a:t>-ая Межрегиональная отраслевая выставка «Картофель-201</a:t>
          </a:r>
          <a:r>
            <a:rPr lang="en-US" sz="1800" b="1">
              <a:solidFill>
                <a:sysClr val="windowText" lastClr="000000"/>
              </a:solidFill>
            </a:rPr>
            <a:t>5</a:t>
          </a:r>
          <a:r>
            <a:rPr lang="ru-RU" sz="1800" b="1">
              <a:solidFill>
                <a:sysClr val="windowText" lastClr="000000"/>
              </a:solidFill>
            </a:rPr>
            <a:t>»</a:t>
          </a:r>
        </a:p>
      </xdr:txBody>
    </xdr:sp>
    <xdr:clientData/>
  </xdr:twoCellAnchor>
  <xdr:twoCellAnchor editAs="oneCell">
    <xdr:from>
      <xdr:col>7</xdr:col>
      <xdr:colOff>600132</xdr:colOff>
      <xdr:row>1</xdr:row>
      <xdr:rowOff>16566</xdr:rowOff>
    </xdr:from>
    <xdr:to>
      <xdr:col>9</xdr:col>
      <xdr:colOff>576318</xdr:colOff>
      <xdr:row>6</xdr:row>
      <xdr:rowOff>248479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5458" y="16566"/>
          <a:ext cx="1202012" cy="1118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31</xdr:row>
          <xdr:rowOff>0</xdr:rowOff>
        </xdr:from>
        <xdr:to>
          <xdr:col>1</xdr:col>
          <xdr:colOff>114300</xdr:colOff>
          <xdr:row>32</xdr:row>
          <xdr:rowOff>28575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31</xdr:row>
          <xdr:rowOff>180975</xdr:rowOff>
        </xdr:from>
        <xdr:to>
          <xdr:col>1</xdr:col>
          <xdr:colOff>114300</xdr:colOff>
          <xdr:row>33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31</xdr:row>
          <xdr:rowOff>9525</xdr:rowOff>
        </xdr:from>
        <xdr:to>
          <xdr:col>5</xdr:col>
          <xdr:colOff>123825</xdr:colOff>
          <xdr:row>32</xdr:row>
          <xdr:rowOff>38100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32</xdr:row>
          <xdr:rowOff>0</xdr:rowOff>
        </xdr:from>
        <xdr:to>
          <xdr:col>5</xdr:col>
          <xdr:colOff>123825</xdr:colOff>
          <xdr:row>33</xdr:row>
          <xdr:rowOff>28575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31</xdr:row>
          <xdr:rowOff>0</xdr:rowOff>
        </xdr:from>
        <xdr:to>
          <xdr:col>7</xdr:col>
          <xdr:colOff>495300</xdr:colOff>
          <xdr:row>32</xdr:row>
          <xdr:rowOff>28575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</xdr:colOff>
      <xdr:row>1</xdr:row>
      <xdr:rowOff>19049</xdr:rowOff>
    </xdr:from>
    <xdr:to>
      <xdr:col>7</xdr:col>
      <xdr:colOff>173935</xdr:colOff>
      <xdr:row>6</xdr:row>
      <xdr:rowOff>247649</xdr:rowOff>
    </xdr:to>
    <xdr:sp macro="" textlink="">
      <xdr:nvSpPr>
        <xdr:cNvPr id="2" name="Прямоугольник 1"/>
        <xdr:cNvSpPr/>
      </xdr:nvSpPr>
      <xdr:spPr>
        <a:xfrm>
          <a:off x="3" y="209549"/>
          <a:ext cx="6120845" cy="1114839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/>
            <a:t>   </a:t>
          </a:r>
          <a:r>
            <a:rPr lang="en-US" sz="1800" b="1">
              <a:solidFill>
                <a:sysClr val="windowText" lastClr="000000"/>
              </a:solidFill>
            </a:rPr>
            <a:t>VII</a:t>
          </a:r>
          <a:r>
            <a:rPr lang="ru-RU" sz="1800" b="1">
              <a:solidFill>
                <a:sysClr val="windowText" lastClr="000000"/>
              </a:solidFill>
            </a:rPr>
            <a:t>-ая Межрегиональная отраслевая выставка «Картофель-201</a:t>
          </a:r>
          <a:r>
            <a:rPr lang="en-US" sz="1800" b="1">
              <a:solidFill>
                <a:sysClr val="windowText" lastClr="000000"/>
              </a:solidFill>
            </a:rPr>
            <a:t>5</a:t>
          </a:r>
          <a:r>
            <a:rPr lang="ru-RU" sz="1800" b="1">
              <a:solidFill>
                <a:sysClr val="windowText" lastClr="000000"/>
              </a:solidFill>
            </a:rPr>
            <a:t>»</a:t>
          </a:r>
        </a:p>
      </xdr:txBody>
    </xdr:sp>
    <xdr:clientData/>
  </xdr:twoCellAnchor>
  <xdr:twoCellAnchor editAs="oneCell">
    <xdr:from>
      <xdr:col>7</xdr:col>
      <xdr:colOff>161155</xdr:colOff>
      <xdr:row>1</xdr:row>
      <xdr:rowOff>16567</xdr:rowOff>
    </xdr:from>
    <xdr:to>
      <xdr:col>7</xdr:col>
      <xdr:colOff>1363167</xdr:colOff>
      <xdr:row>6</xdr:row>
      <xdr:rowOff>248480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8068" y="207067"/>
          <a:ext cx="1202012" cy="1118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19049</xdr:rowOff>
    </xdr:from>
    <xdr:to>
      <xdr:col>9</xdr:col>
      <xdr:colOff>8282</xdr:colOff>
      <xdr:row>6</xdr:row>
      <xdr:rowOff>247649</xdr:rowOff>
    </xdr:to>
    <xdr:sp macro="" textlink="">
      <xdr:nvSpPr>
        <xdr:cNvPr id="2" name="Прямоугольник 1"/>
        <xdr:cNvSpPr/>
      </xdr:nvSpPr>
      <xdr:spPr>
        <a:xfrm>
          <a:off x="1" y="19049"/>
          <a:ext cx="6079433" cy="1114839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   </a:t>
          </a:r>
          <a:r>
            <a:rPr lang="en-US" sz="1800" b="1">
              <a:solidFill>
                <a:sysClr val="windowText" lastClr="000000"/>
              </a:solidFill>
            </a:rPr>
            <a:t>VII</a:t>
          </a:r>
          <a:r>
            <a:rPr lang="ru-RU" sz="1800" b="1">
              <a:solidFill>
                <a:sysClr val="windowText" lastClr="000000"/>
              </a:solidFill>
            </a:rPr>
            <a:t>-ая Межрегиональная отраслевая выставка «Картофель-201</a:t>
          </a:r>
          <a:r>
            <a:rPr lang="en-US" sz="1800" b="1">
              <a:solidFill>
                <a:sysClr val="windowText" lastClr="000000"/>
              </a:solidFill>
            </a:rPr>
            <a:t>5</a:t>
          </a:r>
          <a:r>
            <a:rPr lang="ru-RU" sz="1800" b="1">
              <a:solidFill>
                <a:sysClr val="windowText" lastClr="000000"/>
              </a:solidFill>
            </a:rPr>
            <a:t>»</a:t>
          </a:r>
        </a:p>
      </xdr:txBody>
    </xdr:sp>
    <xdr:clientData/>
  </xdr:twoCellAnchor>
  <xdr:twoCellAnchor editAs="oneCell">
    <xdr:from>
      <xdr:col>9</xdr:col>
      <xdr:colOff>3814</xdr:colOff>
      <xdr:row>1</xdr:row>
      <xdr:rowOff>16566</xdr:rowOff>
    </xdr:from>
    <xdr:to>
      <xdr:col>10</xdr:col>
      <xdr:colOff>592913</xdr:colOff>
      <xdr:row>6</xdr:row>
      <xdr:rowOff>248479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4966" y="16566"/>
          <a:ext cx="1202012" cy="1118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1</xdr:row>
      <xdr:rowOff>19049</xdr:rowOff>
    </xdr:from>
    <xdr:to>
      <xdr:col>7</xdr:col>
      <xdr:colOff>596348</xdr:colOff>
      <xdr:row>6</xdr:row>
      <xdr:rowOff>247649</xdr:rowOff>
    </xdr:to>
    <xdr:sp macro="" textlink="">
      <xdr:nvSpPr>
        <xdr:cNvPr id="2" name="Прямоугольник 1"/>
        <xdr:cNvSpPr/>
      </xdr:nvSpPr>
      <xdr:spPr>
        <a:xfrm>
          <a:off x="2" y="19049"/>
          <a:ext cx="5425521" cy="111442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   </a:t>
          </a:r>
          <a:r>
            <a:rPr lang="en-US" sz="1800" b="1">
              <a:solidFill>
                <a:sysClr val="windowText" lastClr="000000"/>
              </a:solidFill>
            </a:rPr>
            <a:t>VII</a:t>
          </a:r>
          <a:r>
            <a:rPr lang="ru-RU" sz="1800" b="1">
              <a:solidFill>
                <a:sysClr val="windowText" lastClr="000000"/>
              </a:solidFill>
            </a:rPr>
            <a:t>-ая Межрегиональная отраслевая выставка «Картофель-201</a:t>
          </a:r>
          <a:r>
            <a:rPr lang="en-US" sz="1800" b="1">
              <a:solidFill>
                <a:sysClr val="windowText" lastClr="000000"/>
              </a:solidFill>
            </a:rPr>
            <a:t>5</a:t>
          </a:r>
          <a:r>
            <a:rPr lang="ru-RU" sz="1800" b="1">
              <a:solidFill>
                <a:sysClr val="windowText" lastClr="000000"/>
              </a:solidFill>
            </a:rPr>
            <a:t>»</a:t>
          </a:r>
        </a:p>
      </xdr:txBody>
    </xdr:sp>
    <xdr:clientData/>
  </xdr:twoCellAnchor>
  <xdr:twoCellAnchor editAs="oneCell">
    <xdr:from>
      <xdr:col>7</xdr:col>
      <xdr:colOff>600132</xdr:colOff>
      <xdr:row>1</xdr:row>
      <xdr:rowOff>16566</xdr:rowOff>
    </xdr:from>
    <xdr:to>
      <xdr:col>9</xdr:col>
      <xdr:colOff>576318</xdr:colOff>
      <xdr:row>6</xdr:row>
      <xdr:rowOff>248479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307" y="16566"/>
          <a:ext cx="1195386" cy="1117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1</xdr:row>
      <xdr:rowOff>19049</xdr:rowOff>
    </xdr:from>
    <xdr:to>
      <xdr:col>7</xdr:col>
      <xdr:colOff>596348</xdr:colOff>
      <xdr:row>6</xdr:row>
      <xdr:rowOff>247649</xdr:rowOff>
    </xdr:to>
    <xdr:sp macro="" textlink="">
      <xdr:nvSpPr>
        <xdr:cNvPr id="2" name="Прямоугольник 1"/>
        <xdr:cNvSpPr/>
      </xdr:nvSpPr>
      <xdr:spPr>
        <a:xfrm>
          <a:off x="2" y="209549"/>
          <a:ext cx="5425521" cy="111442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/>
            <a:t>   </a:t>
          </a:r>
          <a:r>
            <a:rPr lang="en-US" sz="1800" b="1">
              <a:solidFill>
                <a:sysClr val="windowText" lastClr="000000"/>
              </a:solidFill>
            </a:rPr>
            <a:t>VII</a:t>
          </a:r>
          <a:r>
            <a:rPr lang="ru-RU" sz="1800" b="1">
              <a:solidFill>
                <a:sysClr val="windowText" lastClr="000000"/>
              </a:solidFill>
            </a:rPr>
            <a:t>-ая Межрегиональная отраслевая выставка «Картофель-201</a:t>
          </a:r>
          <a:r>
            <a:rPr lang="en-US" sz="1800" b="1">
              <a:solidFill>
                <a:sysClr val="windowText" lastClr="000000"/>
              </a:solidFill>
            </a:rPr>
            <a:t>5</a:t>
          </a:r>
          <a:r>
            <a:rPr lang="ru-RU" sz="1800" b="1">
              <a:solidFill>
                <a:sysClr val="windowText" lastClr="000000"/>
              </a:solidFill>
            </a:rPr>
            <a:t>»</a:t>
          </a:r>
        </a:p>
      </xdr:txBody>
    </xdr:sp>
    <xdr:clientData/>
  </xdr:twoCellAnchor>
  <xdr:twoCellAnchor editAs="oneCell">
    <xdr:from>
      <xdr:col>7</xdr:col>
      <xdr:colOff>600132</xdr:colOff>
      <xdr:row>1</xdr:row>
      <xdr:rowOff>16566</xdr:rowOff>
    </xdr:from>
    <xdr:to>
      <xdr:col>7</xdr:col>
      <xdr:colOff>1802144</xdr:colOff>
      <xdr:row>6</xdr:row>
      <xdr:rowOff>248479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307" y="207066"/>
          <a:ext cx="1195386" cy="1117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1</xdr:row>
      <xdr:rowOff>19049</xdr:rowOff>
    </xdr:from>
    <xdr:to>
      <xdr:col>9</xdr:col>
      <xdr:colOff>24848</xdr:colOff>
      <xdr:row>6</xdr:row>
      <xdr:rowOff>247649</xdr:rowOff>
    </xdr:to>
    <xdr:sp macro="" textlink="">
      <xdr:nvSpPr>
        <xdr:cNvPr id="2" name="Прямоугольник 1"/>
        <xdr:cNvSpPr/>
      </xdr:nvSpPr>
      <xdr:spPr>
        <a:xfrm>
          <a:off x="2" y="19049"/>
          <a:ext cx="6095998" cy="1114839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anchor="ctr"/>
        <a:lstStyle>
          <a:defPPr>
            <a:defRPr lang="ru-RU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fontAlgn="auto">
            <a:spcBef>
              <a:spcPts val="0"/>
            </a:spcBef>
            <a:spcAft>
              <a:spcPts val="0"/>
            </a:spcAft>
            <a:defRPr/>
          </a:pPr>
          <a:r>
            <a:rPr lang="ru-RU" sz="1800" b="1">
              <a:solidFill>
                <a:sysClr val="windowText" lastClr="000000"/>
              </a:solidFill>
            </a:rPr>
            <a:t>   </a:t>
          </a:r>
          <a:r>
            <a:rPr lang="en-US" sz="1800" b="1">
              <a:solidFill>
                <a:sysClr val="windowText" lastClr="000000"/>
              </a:solidFill>
            </a:rPr>
            <a:t>VII</a:t>
          </a:r>
          <a:r>
            <a:rPr lang="ru-RU" sz="1800" b="1">
              <a:solidFill>
                <a:sysClr val="windowText" lastClr="000000"/>
              </a:solidFill>
            </a:rPr>
            <a:t>-ая Межрегиональная отраслевая выставка «Картофель-201</a:t>
          </a:r>
          <a:r>
            <a:rPr lang="en-US" sz="1800" b="1">
              <a:solidFill>
                <a:sysClr val="windowText" lastClr="000000"/>
              </a:solidFill>
            </a:rPr>
            <a:t>5</a:t>
          </a:r>
          <a:r>
            <a:rPr lang="ru-RU" sz="1800" b="1">
              <a:solidFill>
                <a:sysClr val="windowText" lastClr="000000"/>
              </a:solidFill>
            </a:rPr>
            <a:t>»</a:t>
          </a:r>
        </a:p>
      </xdr:txBody>
    </xdr:sp>
    <xdr:clientData/>
  </xdr:twoCellAnchor>
  <xdr:twoCellAnchor editAs="oneCell">
    <xdr:from>
      <xdr:col>9</xdr:col>
      <xdr:colOff>3814</xdr:colOff>
      <xdr:row>1</xdr:row>
      <xdr:rowOff>16566</xdr:rowOff>
    </xdr:from>
    <xdr:to>
      <xdr:col>10</xdr:col>
      <xdr:colOff>592913</xdr:colOff>
      <xdr:row>6</xdr:row>
      <xdr:rowOff>248479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4966" y="16566"/>
          <a:ext cx="1202012" cy="1118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lcon\&#1054;&#1073;&#1097;&#1072;&#1103;\&#1044;&#1054;&#1050;&#1059;&#1052;&#1045;&#1053;&#1058;&#1067;%20&#1055;&#1054;%20&#1042;&#1067;&#1057;&#1058;&#1040;&#1042;&#1050;&#1040;&#1052;\&#1040;&#1075;&#1088;&#1086;&#1092;&#1077;&#1088;&#1084;&#1072;-2013\&#1060;&#1086;&#1088;&#1084;&#1072;%20&#1076;&#1086;&#1075;&#1086;&#1074;&#1086;&#1088;&#1072;\&#1044;&#1086;&#1075;&#1086;&#1074;&#1086;&#1088;_&#1040;&#1075;&#1088;&#1086;&#1092;&#1077;&#1088;&#1084;&#1072;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OFARM_Fexcel"/>
      <sheetName val="заявка_Fexcel"/>
      <sheetName val="Приложение_Fexcel"/>
      <sheetName val="Договор"/>
      <sheetName val="1.1 Экспонент"/>
      <sheetName val="1.2 Животные "/>
      <sheetName val="1.3 Инфо-центр"/>
      <sheetName val="2 Соэкспонент"/>
      <sheetName val="3 Форум "/>
      <sheetName val="4 Тем. разделы"/>
      <sheetName val="5 Станд. стенд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huvkurort.ru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mailto:agro-in@cap.ru" TargetMode="External"/><Relationship Id="rId7" Type="http://schemas.openxmlformats.org/officeDocument/2006/relationships/hyperlink" Target="mailto:agro-in7@cap.ru" TargetMode="External"/><Relationship Id="rId2" Type="http://schemas.openxmlformats.org/officeDocument/2006/relationships/hyperlink" Target="mailto:agro-in@cap.ru" TargetMode="External"/><Relationship Id="rId1" Type="http://schemas.openxmlformats.org/officeDocument/2006/relationships/hyperlink" Target="mailto:agro-in@cap.ru" TargetMode="External"/><Relationship Id="rId6" Type="http://schemas.openxmlformats.org/officeDocument/2006/relationships/hyperlink" Target="mailto:agro-in@cap.ru" TargetMode="External"/><Relationship Id="rId5" Type="http://schemas.openxmlformats.org/officeDocument/2006/relationships/hyperlink" Target="mailto:agro-in8@cap.ru" TargetMode="External"/><Relationship Id="rId4" Type="http://schemas.openxmlformats.org/officeDocument/2006/relationships/hyperlink" Target="mailto:agro-in2@cap.ru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ro-in5@cap.ru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31"/>
  <sheetViews>
    <sheetView tabSelected="1" view="pageBreakPreview" zoomScale="115" zoomScaleNormal="100" zoomScaleSheetLayoutView="115" workbookViewId="0">
      <selection activeCell="B9" sqref="B9:H9"/>
    </sheetView>
  </sheetViews>
  <sheetFormatPr defaultRowHeight="15" x14ac:dyDescent="0.25"/>
  <cols>
    <col min="1" max="1" width="4.7109375" customWidth="1"/>
    <col min="2" max="2" width="31.5703125" customWidth="1"/>
    <col min="8" max="8" width="9.140625" customWidth="1"/>
  </cols>
  <sheetData>
    <row r="1" spans="1:9" x14ac:dyDescent="0.25">
      <c r="A1" s="1"/>
    </row>
    <row r="5" spans="1:9" ht="9.75" customHeight="1" x14ac:dyDescent="0.25"/>
    <row r="6" spans="1:9" ht="20.25" customHeight="1" x14ac:dyDescent="0.25"/>
    <row r="7" spans="1:9" ht="20.25" customHeight="1" x14ac:dyDescent="0.25">
      <c r="A7" s="142" t="s">
        <v>184</v>
      </c>
      <c r="B7" s="142"/>
      <c r="C7" s="142"/>
      <c r="D7" s="142"/>
      <c r="E7" s="142"/>
      <c r="F7" s="142"/>
      <c r="G7" s="142"/>
      <c r="H7" s="142"/>
      <c r="I7" s="2"/>
    </row>
    <row r="8" spans="1:9" ht="15.75" x14ac:dyDescent="0.25">
      <c r="A8" s="3"/>
      <c r="B8" s="4"/>
      <c r="C8" s="4"/>
      <c r="D8" s="4"/>
      <c r="E8" s="4"/>
      <c r="F8" s="4"/>
      <c r="G8" s="2"/>
      <c r="H8" s="2"/>
      <c r="I8" s="2"/>
    </row>
    <row r="9" spans="1:9" x14ac:dyDescent="0.25">
      <c r="A9" s="116" t="s">
        <v>188</v>
      </c>
      <c r="B9" s="141" t="s">
        <v>185</v>
      </c>
      <c r="C9" s="141"/>
      <c r="D9" s="141"/>
      <c r="E9" s="141"/>
      <c r="F9" s="141"/>
      <c r="G9" s="141"/>
      <c r="H9" s="141"/>
      <c r="I9" s="2"/>
    </row>
    <row r="10" spans="1:9" ht="15.75" x14ac:dyDescent="0.25">
      <c r="A10" s="116"/>
      <c r="B10" s="4"/>
      <c r="C10" s="4"/>
      <c r="D10" s="4"/>
      <c r="E10" s="4"/>
      <c r="F10" s="4"/>
      <c r="G10" s="2"/>
      <c r="H10" s="2"/>
      <c r="I10" s="2"/>
    </row>
    <row r="11" spans="1:9" x14ac:dyDescent="0.25">
      <c r="A11" s="116" t="s">
        <v>189</v>
      </c>
      <c r="B11" s="141" t="s">
        <v>7</v>
      </c>
      <c r="C11" s="141"/>
      <c r="D11" s="141"/>
      <c r="E11" s="141"/>
      <c r="F11" s="141"/>
      <c r="G11" s="141"/>
      <c r="H11" s="141"/>
      <c r="I11" s="2"/>
    </row>
    <row r="12" spans="1:9" x14ac:dyDescent="0.25">
      <c r="A12" s="116"/>
    </row>
    <row r="13" spans="1:9" x14ac:dyDescent="0.25">
      <c r="A13" s="116" t="s">
        <v>190</v>
      </c>
      <c r="B13" s="141" t="s">
        <v>187</v>
      </c>
      <c r="C13" s="141"/>
      <c r="D13" s="141"/>
      <c r="E13" s="141"/>
      <c r="F13" s="141"/>
      <c r="G13" s="141"/>
      <c r="H13" s="141"/>
    </row>
    <row r="14" spans="1:9" ht="15.75" x14ac:dyDescent="0.25">
      <c r="A14" s="116"/>
      <c r="B14" s="4"/>
      <c r="C14" s="4"/>
      <c r="D14" s="4"/>
      <c r="E14" s="4"/>
      <c r="F14" s="4"/>
      <c r="G14" s="2"/>
      <c r="H14" s="2"/>
    </row>
    <row r="15" spans="1:9" x14ac:dyDescent="0.25">
      <c r="A15" s="116" t="s">
        <v>192</v>
      </c>
      <c r="B15" s="141" t="s">
        <v>191</v>
      </c>
      <c r="C15" s="141"/>
      <c r="D15" s="141"/>
      <c r="E15" s="141"/>
      <c r="F15" s="141"/>
      <c r="G15" s="141"/>
      <c r="H15" s="141"/>
    </row>
    <row r="16" spans="1:9" ht="15" customHeight="1" x14ac:dyDescent="0.25">
      <c r="A16" s="116"/>
      <c r="B16" s="4"/>
      <c r="C16" s="4"/>
      <c r="D16" s="4"/>
      <c r="E16" s="4"/>
      <c r="F16" s="4"/>
      <c r="G16" s="2"/>
      <c r="H16" s="2"/>
    </row>
    <row r="17" spans="1:8" x14ac:dyDescent="0.25">
      <c r="A17" s="116" t="s">
        <v>193</v>
      </c>
      <c r="B17" s="141" t="s">
        <v>114</v>
      </c>
      <c r="C17" s="141"/>
      <c r="D17" s="141"/>
      <c r="E17" s="141"/>
      <c r="F17" s="141"/>
      <c r="G17" s="141"/>
      <c r="H17" s="141"/>
    </row>
    <row r="18" spans="1:8" ht="15.75" x14ac:dyDescent="0.25">
      <c r="A18" s="116"/>
      <c r="B18" s="4"/>
      <c r="C18" s="4"/>
      <c r="D18" s="4"/>
      <c r="E18" s="4"/>
      <c r="F18" s="4"/>
      <c r="G18" s="2"/>
      <c r="H18" s="2"/>
    </row>
    <row r="19" spans="1:8" x14ac:dyDescent="0.25">
      <c r="A19" s="116" t="s">
        <v>194</v>
      </c>
      <c r="B19" s="141" t="s">
        <v>203</v>
      </c>
      <c r="C19" s="141"/>
      <c r="D19" s="141"/>
      <c r="E19" s="141"/>
      <c r="F19" s="141"/>
      <c r="G19" s="141"/>
      <c r="H19" s="141"/>
    </row>
    <row r="20" spans="1:8" ht="15.75" x14ac:dyDescent="0.25">
      <c r="A20" s="116"/>
      <c r="B20" s="4"/>
      <c r="C20" s="4"/>
      <c r="D20" s="4"/>
      <c r="E20" s="4"/>
      <c r="F20" s="4"/>
      <c r="G20" s="2"/>
      <c r="H20" s="2"/>
    </row>
    <row r="21" spans="1:8" x14ac:dyDescent="0.25">
      <c r="A21" s="116" t="s">
        <v>195</v>
      </c>
      <c r="B21" s="141" t="s">
        <v>59</v>
      </c>
      <c r="C21" s="141"/>
      <c r="D21" s="141"/>
      <c r="E21" s="141"/>
      <c r="F21" s="141"/>
      <c r="G21" s="141"/>
      <c r="H21" s="141"/>
    </row>
    <row r="22" spans="1:8" ht="15.75" x14ac:dyDescent="0.25">
      <c r="A22" s="116"/>
      <c r="B22" s="4"/>
      <c r="C22" s="4"/>
      <c r="D22" s="4"/>
      <c r="E22" s="4"/>
      <c r="F22" s="4"/>
      <c r="G22" s="2"/>
      <c r="H22" s="2"/>
    </row>
    <row r="23" spans="1:8" x14ac:dyDescent="0.25">
      <c r="A23" s="116" t="s">
        <v>196</v>
      </c>
      <c r="B23" s="141" t="s">
        <v>183</v>
      </c>
      <c r="C23" s="141"/>
      <c r="D23" s="141"/>
      <c r="E23" s="141"/>
      <c r="F23" s="141"/>
      <c r="G23" s="141"/>
      <c r="H23" s="141"/>
    </row>
    <row r="24" spans="1:8" ht="15.75" x14ac:dyDescent="0.25">
      <c r="A24" s="116"/>
      <c r="B24" s="4"/>
      <c r="C24" s="4"/>
      <c r="D24" s="4"/>
      <c r="E24" s="4"/>
      <c r="F24" s="4"/>
      <c r="G24" s="2"/>
      <c r="H24" s="2"/>
    </row>
    <row r="25" spans="1:8" x14ac:dyDescent="0.25">
      <c r="A25" s="116" t="s">
        <v>202</v>
      </c>
      <c r="B25" s="141" t="s">
        <v>49</v>
      </c>
      <c r="C25" s="141"/>
      <c r="D25" s="141"/>
      <c r="E25" s="141"/>
      <c r="F25" s="141"/>
      <c r="G25" s="141"/>
      <c r="H25" s="141"/>
    </row>
    <row r="26" spans="1:8" ht="15.75" x14ac:dyDescent="0.25">
      <c r="A26" s="116"/>
      <c r="B26" s="4"/>
      <c r="C26" s="4"/>
      <c r="D26" s="4"/>
      <c r="E26" s="4"/>
      <c r="F26" s="4"/>
      <c r="G26" s="2"/>
      <c r="H26" s="2"/>
    </row>
    <row r="27" spans="1:8" ht="15.75" x14ac:dyDescent="0.25">
      <c r="A27" s="116"/>
      <c r="B27" s="4"/>
      <c r="C27" s="4"/>
      <c r="D27" s="4"/>
      <c r="E27" s="4"/>
      <c r="F27" s="4"/>
      <c r="G27" s="2"/>
      <c r="H27" s="2"/>
    </row>
    <row r="28" spans="1:8" ht="15.75" x14ac:dyDescent="0.25">
      <c r="B28" s="4"/>
      <c r="C28" s="4"/>
      <c r="D28" s="4"/>
      <c r="E28" s="4"/>
      <c r="F28" s="4"/>
      <c r="G28" s="2"/>
      <c r="H28" s="2"/>
    </row>
    <row r="29" spans="1:8" ht="15.75" x14ac:dyDescent="0.25">
      <c r="B29" s="4"/>
      <c r="C29" s="4"/>
      <c r="D29" s="4"/>
      <c r="E29" s="4"/>
      <c r="F29" s="4"/>
      <c r="G29" s="2"/>
      <c r="H29" s="2"/>
    </row>
    <row r="30" spans="1:8" ht="15.75" x14ac:dyDescent="0.25">
      <c r="B30" s="4"/>
      <c r="C30" s="4"/>
      <c r="D30" s="4"/>
      <c r="E30" s="4"/>
      <c r="F30" s="4"/>
      <c r="G30" s="2"/>
      <c r="H30" s="2"/>
    </row>
    <row r="31" spans="1:8" ht="15.75" x14ac:dyDescent="0.25">
      <c r="B31" s="4"/>
      <c r="C31" s="4"/>
      <c r="D31" s="4"/>
      <c r="E31" s="4"/>
      <c r="F31" s="4"/>
      <c r="G31" s="2"/>
      <c r="H31" s="2"/>
    </row>
  </sheetData>
  <sheetProtection selectLockedCells="1" selectUnlockedCells="1"/>
  <mergeCells count="10">
    <mergeCell ref="A7:H7"/>
    <mergeCell ref="B9:H9"/>
    <mergeCell ref="B11:H11"/>
    <mergeCell ref="B13:H13"/>
    <mergeCell ref="B15:H15"/>
    <mergeCell ref="B17:H17"/>
    <mergeCell ref="B21:H21"/>
    <mergeCell ref="B23:H23"/>
    <mergeCell ref="B25:H25"/>
    <mergeCell ref="B19:H19"/>
  </mergeCells>
  <hyperlinks>
    <hyperlink ref="B9:H9" location="'Информация о выставке'!A1" display="Информация о выставке и выставочном комплексе"/>
    <hyperlink ref="B11" location="Контакты!A1" display="Контакты"/>
    <hyperlink ref="B13" location="'Заявка на выставку'!A1" display="Заявка на выставку"/>
    <hyperlink ref="B15" location="'Информация в каталог'!A1" display="Размещение информации в каталог"/>
    <hyperlink ref="B17" location="'Заявка на конференцию'!A1" display="Заявка на участие в конференции"/>
    <hyperlink ref="B21" location="'Заявка на ужин'!A1" display="Торжественный ужин"/>
    <hyperlink ref="B23" location="'Дополнительное оборудование'!A1" display="Заявка на дополнительное оборудование"/>
    <hyperlink ref="B25" location="'Режим работы'!A1" display="Режим работы выставки"/>
    <hyperlink ref="B19" location="'Заявка на ужин'!A1" display="Торжественный ужин"/>
    <hyperlink ref="B19:H19" location="'Размещение техники'!A1" display="Размещение техники на открытой площадке"/>
  </hyperlinks>
  <pageMargins left="0.70866141732283472" right="0.70866141732283472" top="0.74803149606299213" bottom="0.74803149606299213" header="0.31496062992125984" footer="0.31496062992125984"/>
  <pageSetup paperSize="9" scale="95" orientation="portrait" blackAndWhite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D34"/>
  <sheetViews>
    <sheetView view="pageBreakPreview" topLeftCell="A4" zoomScale="115" zoomScaleNormal="100" zoomScaleSheetLayoutView="115" workbookViewId="0">
      <selection activeCell="B13" sqref="B13"/>
    </sheetView>
  </sheetViews>
  <sheetFormatPr defaultRowHeight="15" x14ac:dyDescent="0.25"/>
  <cols>
    <col min="1" max="1" width="5.42578125" customWidth="1"/>
    <col min="2" max="2" width="23.42578125" customWidth="1"/>
    <col min="3" max="3" width="44.28515625" customWidth="1"/>
    <col min="4" max="4" width="40.5703125" customWidth="1"/>
  </cols>
  <sheetData>
    <row r="1" spans="1:4" x14ac:dyDescent="0.25">
      <c r="A1" s="114" t="s">
        <v>186</v>
      </c>
      <c r="B1" s="115"/>
    </row>
    <row r="8" spans="1:4" x14ac:dyDescent="0.25">
      <c r="A8" s="41"/>
      <c r="B8" s="41"/>
      <c r="C8" s="41"/>
      <c r="D8" s="41"/>
    </row>
    <row r="9" spans="1:4" x14ac:dyDescent="0.25">
      <c r="A9" s="41"/>
      <c r="B9" s="41"/>
      <c r="C9" s="41"/>
      <c r="D9" s="41"/>
    </row>
    <row r="10" spans="1:4" ht="22.5" x14ac:dyDescent="0.25">
      <c r="A10" s="223" t="s">
        <v>49</v>
      </c>
      <c r="B10" s="223"/>
      <c r="C10" s="223"/>
      <c r="D10" s="223"/>
    </row>
    <row r="11" spans="1:4" x14ac:dyDescent="0.25">
      <c r="A11" s="57"/>
      <c r="B11" s="41"/>
      <c r="C11" s="41"/>
      <c r="D11" s="41"/>
    </row>
    <row r="12" spans="1:4" ht="15.75" x14ac:dyDescent="0.25">
      <c r="A12" s="58" t="s">
        <v>16</v>
      </c>
      <c r="B12" s="59" t="s">
        <v>50</v>
      </c>
      <c r="C12" s="59" t="s">
        <v>18</v>
      </c>
      <c r="D12" s="59" t="s">
        <v>56</v>
      </c>
    </row>
    <row r="13" spans="1:4" ht="19.5" customHeight="1" x14ac:dyDescent="0.25">
      <c r="A13" s="60" t="s">
        <v>60</v>
      </c>
      <c r="B13" s="61" t="s">
        <v>63</v>
      </c>
      <c r="C13" s="61" t="s">
        <v>58</v>
      </c>
      <c r="D13" s="61" t="s">
        <v>139</v>
      </c>
    </row>
    <row r="14" spans="1:4" ht="16.5" customHeight="1" x14ac:dyDescent="0.25">
      <c r="A14" s="62" t="s">
        <v>38</v>
      </c>
      <c r="B14" s="63" t="s">
        <v>64</v>
      </c>
      <c r="C14" s="64" t="s">
        <v>57</v>
      </c>
      <c r="D14" s="65" t="s">
        <v>140</v>
      </c>
    </row>
    <row r="15" spans="1:4" ht="18.75" customHeight="1" x14ac:dyDescent="0.25">
      <c r="A15" s="66"/>
      <c r="B15" s="67"/>
      <c r="C15" s="68" t="s">
        <v>58</v>
      </c>
      <c r="D15" s="68" t="s">
        <v>139</v>
      </c>
    </row>
    <row r="16" spans="1:4" ht="32.25" customHeight="1" x14ac:dyDescent="0.25">
      <c r="A16" s="69" t="s">
        <v>39</v>
      </c>
      <c r="B16" s="70" t="s">
        <v>65</v>
      </c>
      <c r="C16" s="64" t="s">
        <v>121</v>
      </c>
      <c r="D16" s="71" t="s">
        <v>120</v>
      </c>
    </row>
    <row r="17" spans="1:4" ht="21" customHeight="1" x14ac:dyDescent="0.25">
      <c r="A17" s="72"/>
      <c r="B17" s="73"/>
      <c r="C17" s="68" t="s">
        <v>61</v>
      </c>
      <c r="D17" s="74" t="s">
        <v>141</v>
      </c>
    </row>
    <row r="18" spans="1:4" ht="15.75" customHeight="1" x14ac:dyDescent="0.25">
      <c r="A18" s="72"/>
      <c r="B18" s="73"/>
      <c r="C18" s="68" t="s">
        <v>66</v>
      </c>
      <c r="D18" s="74" t="s">
        <v>142</v>
      </c>
    </row>
    <row r="19" spans="1:4" ht="15.75" customHeight="1" x14ac:dyDescent="0.25">
      <c r="A19" s="72"/>
      <c r="B19" s="73"/>
      <c r="C19" s="68" t="s">
        <v>62</v>
      </c>
      <c r="D19" s="74" t="s">
        <v>143</v>
      </c>
    </row>
    <row r="20" spans="1:4" ht="31.5" x14ac:dyDescent="0.25">
      <c r="A20" s="72"/>
      <c r="B20" s="73"/>
      <c r="C20" s="68" t="s">
        <v>122</v>
      </c>
      <c r="D20" s="75" t="s">
        <v>144</v>
      </c>
    </row>
    <row r="21" spans="1:4" ht="15.75" x14ac:dyDescent="0.25">
      <c r="A21" s="76"/>
      <c r="B21" s="77"/>
      <c r="C21" s="78" t="s">
        <v>59</v>
      </c>
      <c r="D21" s="79" t="s">
        <v>145</v>
      </c>
    </row>
    <row r="22" spans="1:4" ht="31.5" x14ac:dyDescent="0.25">
      <c r="A22" s="66" t="s">
        <v>40</v>
      </c>
      <c r="B22" s="67" t="s">
        <v>67</v>
      </c>
      <c r="C22" s="64" t="s">
        <v>121</v>
      </c>
      <c r="D22" s="71" t="s">
        <v>146</v>
      </c>
    </row>
    <row r="23" spans="1:4" ht="19.5" customHeight="1" x14ac:dyDescent="0.25">
      <c r="A23" s="66"/>
      <c r="B23" s="67"/>
      <c r="C23" s="68" t="s">
        <v>66</v>
      </c>
      <c r="D23" s="68" t="s">
        <v>147</v>
      </c>
    </row>
    <row r="24" spans="1:4" ht="19.5" customHeight="1" x14ac:dyDescent="0.25">
      <c r="A24" s="66"/>
      <c r="B24" s="67"/>
      <c r="C24" s="68" t="s">
        <v>62</v>
      </c>
      <c r="D24" s="68" t="s">
        <v>148</v>
      </c>
    </row>
    <row r="25" spans="1:4" ht="15.75" x14ac:dyDescent="0.25">
      <c r="A25" s="80"/>
      <c r="B25" s="81"/>
      <c r="C25" s="78" t="s">
        <v>68</v>
      </c>
      <c r="D25" s="78" t="s">
        <v>149</v>
      </c>
    </row>
    <row r="26" spans="1:4" ht="15.75" x14ac:dyDescent="0.25">
      <c r="A26" s="82"/>
      <c r="B26" s="41"/>
      <c r="C26" s="41"/>
      <c r="D26" s="41"/>
    </row>
    <row r="27" spans="1:4" ht="15.75" x14ac:dyDescent="0.25">
      <c r="A27" s="82"/>
      <c r="B27" s="41"/>
      <c r="C27" s="41"/>
      <c r="D27" s="41"/>
    </row>
    <row r="28" spans="1:4" ht="15" customHeight="1" x14ac:dyDescent="0.25">
      <c r="A28" s="223" t="s">
        <v>70</v>
      </c>
      <c r="B28" s="223"/>
      <c r="C28" s="223"/>
      <c r="D28" s="223"/>
    </row>
    <row r="29" spans="1:4" ht="15.75" x14ac:dyDescent="0.25">
      <c r="A29" s="83" t="s">
        <v>69</v>
      </c>
      <c r="B29" s="41"/>
      <c r="C29" s="41"/>
      <c r="D29" s="41"/>
    </row>
    <row r="30" spans="1:4" ht="15" customHeight="1" x14ac:dyDescent="0.25">
      <c r="A30" s="83" t="s">
        <v>71</v>
      </c>
      <c r="B30" s="41"/>
      <c r="C30" s="41"/>
      <c r="D30" s="41"/>
    </row>
    <row r="31" spans="1:4" ht="15" customHeight="1" x14ac:dyDescent="0.25">
      <c r="A31" s="83" t="s">
        <v>75</v>
      </c>
      <c r="B31" s="41"/>
      <c r="C31" s="41"/>
      <c r="D31" s="41"/>
    </row>
    <row r="32" spans="1:4" ht="15.75" x14ac:dyDescent="0.25">
      <c r="A32" s="83" t="s">
        <v>72</v>
      </c>
      <c r="B32" s="41"/>
      <c r="C32" s="41"/>
      <c r="D32" s="41"/>
    </row>
    <row r="33" spans="1:4" ht="15.75" x14ac:dyDescent="0.25">
      <c r="A33" s="83" t="s">
        <v>73</v>
      </c>
      <c r="B33" s="41"/>
      <c r="C33" s="41"/>
      <c r="D33" s="41"/>
    </row>
    <row r="34" spans="1:4" ht="15.75" x14ac:dyDescent="0.25">
      <c r="A34" s="83" t="s">
        <v>74</v>
      </c>
      <c r="B34" s="41"/>
      <c r="C34" s="41"/>
      <c r="D34" s="41"/>
    </row>
  </sheetData>
  <sheetProtection password="DE2A" sheet="1" objects="1" scenarios="1" selectLockedCells="1"/>
  <mergeCells count="2">
    <mergeCell ref="A28:D28"/>
    <mergeCell ref="A10:D10"/>
  </mergeCells>
  <hyperlinks>
    <hyperlink ref="A1" location="Титул!A1" display="Титул!A1"/>
  </hyperlinks>
  <pageMargins left="0.70866141732283472" right="0.70866141732283472" top="0.74803149606299213" bottom="0.74803149606299213" header="0.31496062992125984" footer="0.31496062992125984"/>
  <pageSetup paperSize="9" scale="76" orientation="portrait" blackAndWhite="1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V2"/>
  <sheetViews>
    <sheetView workbookViewId="0">
      <selection activeCell="A2" sqref="A2"/>
    </sheetView>
  </sheetViews>
  <sheetFormatPr defaultRowHeight="15" x14ac:dyDescent="0.25"/>
  <cols>
    <col min="1" max="1" width="7.5703125" bestFit="1" customWidth="1"/>
    <col min="2" max="2" width="8.140625" bestFit="1" customWidth="1"/>
    <col min="3" max="3" width="18.140625" customWidth="1"/>
    <col min="4" max="4" width="19.7109375" bestFit="1" customWidth="1"/>
    <col min="5" max="5" width="15.85546875" bestFit="1" customWidth="1"/>
    <col min="6" max="6" width="25.28515625" bestFit="1" customWidth="1"/>
    <col min="7" max="7" width="25.28515625" customWidth="1"/>
    <col min="8" max="9" width="22.28515625" customWidth="1"/>
    <col min="10" max="10" width="26.85546875" bestFit="1" customWidth="1"/>
    <col min="11" max="11" width="20" bestFit="1" customWidth="1"/>
    <col min="12" max="12" width="36.28515625" customWidth="1"/>
    <col min="13" max="13" width="7.42578125" bestFit="1" customWidth="1"/>
    <col min="14" max="14" width="19" customWidth="1"/>
    <col min="15" max="20" width="24.5703125" customWidth="1"/>
    <col min="21" max="21" width="35.140625" customWidth="1"/>
    <col min="22" max="22" width="18.140625" bestFit="1" customWidth="1"/>
  </cols>
  <sheetData>
    <row r="1" spans="1:22" ht="45" x14ac:dyDescent="0.25">
      <c r="A1" s="84" t="s">
        <v>150</v>
      </c>
      <c r="B1" s="85" t="s">
        <v>151</v>
      </c>
      <c r="C1" s="86" t="s">
        <v>152</v>
      </c>
      <c r="D1" s="87" t="s">
        <v>153</v>
      </c>
      <c r="E1" s="87" t="s">
        <v>154</v>
      </c>
      <c r="F1" s="87" t="s">
        <v>155</v>
      </c>
      <c r="G1" s="87" t="s">
        <v>106</v>
      </c>
      <c r="H1" s="139" t="s">
        <v>224</v>
      </c>
      <c r="I1" s="139" t="s">
        <v>225</v>
      </c>
      <c r="J1" s="87" t="s">
        <v>156</v>
      </c>
      <c r="K1" s="87" t="s">
        <v>157</v>
      </c>
      <c r="L1" s="87" t="s">
        <v>158</v>
      </c>
      <c r="M1" s="87" t="s">
        <v>46</v>
      </c>
      <c r="N1" s="90" t="s">
        <v>10</v>
      </c>
      <c r="O1" s="89" t="s">
        <v>11</v>
      </c>
      <c r="P1" s="89" t="s">
        <v>12</v>
      </c>
      <c r="Q1" s="89" t="s">
        <v>14</v>
      </c>
      <c r="R1" s="89" t="s">
        <v>13</v>
      </c>
      <c r="S1" s="89" t="s">
        <v>160</v>
      </c>
      <c r="T1" s="89" t="s">
        <v>161</v>
      </c>
      <c r="U1" s="89" t="s">
        <v>162</v>
      </c>
      <c r="V1" s="88" t="s">
        <v>159</v>
      </c>
    </row>
    <row r="2" spans="1:22" x14ac:dyDescent="0.25">
      <c r="B2" s="140">
        <f>'Заявка на выставку'!A11</f>
        <v>0</v>
      </c>
      <c r="D2" s="140">
        <f>'Заявка на выставку'!A26</f>
        <v>0</v>
      </c>
      <c r="E2" s="140">
        <f>'Заявка на выставку'!A24</f>
        <v>0</v>
      </c>
      <c r="F2" s="140">
        <f>'Заявка на выставку'!F12</f>
        <v>0</v>
      </c>
      <c r="G2" s="140">
        <f>'Заявка на выставку'!D18</f>
        <v>0</v>
      </c>
      <c r="H2" s="140">
        <f>'Заявка на выставку'!A15</f>
        <v>0</v>
      </c>
      <c r="I2" s="140">
        <f>'Заявка на выставку'!A17</f>
        <v>0</v>
      </c>
      <c r="J2">
        <f>'Заявка на выставку'!C51</f>
        <v>0</v>
      </c>
      <c r="K2" s="140">
        <f>'Заявка на выставку'!A20</f>
        <v>0</v>
      </c>
      <c r="L2" t="str">
        <f>CONCATENATE("тел. ",'Заявка на выставку'!C21,"/факс ",'Заявка на выставку'!G21)</f>
        <v xml:space="preserve">тел. /факс </v>
      </c>
      <c r="M2">
        <f>'Заявка на выставку'!B22</f>
        <v>0</v>
      </c>
      <c r="N2">
        <f>'Заявка на выставку'!D27</f>
        <v>0</v>
      </c>
      <c r="O2">
        <f>'Заявка на выставку'!C28</f>
        <v>0</v>
      </c>
      <c r="P2">
        <f>'Заявка на выставку'!C29</f>
        <v>0</v>
      </c>
      <c r="Q2" s="91">
        <f>'Заявка на выставку'!G30</f>
        <v>0</v>
      </c>
      <c r="R2" s="91">
        <f>'Заявка на выставку'!B30</f>
        <v>0</v>
      </c>
      <c r="S2" s="91">
        <f>'Заявка на выставку'!D30</f>
        <v>0</v>
      </c>
      <c r="T2" s="91">
        <f>'Заявка на выставку'!H40</f>
        <v>1500</v>
      </c>
      <c r="U2" s="92" t="str">
        <f>SUBSTITUTE(PROPER(INDEX(n_4,MID(TEXT(T2,n0),1,1)+1)&amp;INDEX(n0x,MID(TEXT(T2,n0),2,1)+1,MID(TEXT(T2,n0),3,1)+1)&amp;IF(-MID(TEXT(T2,n0),1,3),"миллиард"&amp;VLOOKUP(MID(TEXT(T2,n0),3,1)*AND(MID(TEXT(T2,n0),2,1)-1),мил,2),"")&amp;INDEX(n_4,MID(TEXT(T2,n0),4,1)+1)&amp;INDEX(n0x,MID(TEXT(T2,n0),5,1)+1,MID(TEXT(T2,n0),6,1)+1)&amp;IF(-MID(TEXT(T2,n0),4,3),"миллион"&amp;VLOOKUP(MID(TEXT(T2,n0),6,1)*AND(MID(TEXT(T2,n0),5,1)-1),мил,2),"")&amp;INDEX(n_4,MID(TEXT(T2,n0),7,1)+1)&amp;INDEX(n1x,MID(TEXT(T2,n0),8,1)+1,MID(TEXT(T2,n0),9,1)+1)&amp;IF(-MID(TEXT(T2,n0),7,3),VLOOKUP(MID(TEXT(T2,n0),9,1)*AND(MID(TEXT(T2,n0),8,1)-1),тыс,2),"")&amp;INDEX(n_4,MID(TEXT(T2,n0),10,1)+1)&amp;INDEX(n0x,MID(TEXT(T2,n0),11,1)+1,MID(TEXT(T2,n0),12,1)+1)),"z"," ")&amp;IF(TRUNC(TEXT(T2,n0)),"","Ноль ")&amp;"рубл"&amp;VLOOKUP(MOD(MAX(MOD(MID(TEXT(T2,n0),11,2)-11,100),9),10),{0,"ь ";1,"я ";4,"ей "},2)&amp;RIGHT(TEXT(T2,n0),2)&amp;" копе"&amp;VLOOKUP(MOD(MAX(MOD(RIGHT(TEXT(T2,n0),2)-11,100),9),10),{0,"йка";1,"йки";4,"ек"},2)</f>
        <v>Одна тысяча пятьсот рублей 00 копеек</v>
      </c>
      <c r="V2">
        <f>'Заявка на выставку'!D49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45"/>
  <sheetViews>
    <sheetView view="pageBreakPreview" zoomScaleNormal="100" zoomScaleSheetLayoutView="100" workbookViewId="0">
      <selection activeCell="B12" sqref="B12"/>
    </sheetView>
  </sheetViews>
  <sheetFormatPr defaultRowHeight="15" x14ac:dyDescent="0.25"/>
  <cols>
    <col min="1" max="1" width="10.140625" customWidth="1"/>
    <col min="2" max="2" width="16.140625" customWidth="1"/>
    <col min="3" max="6" width="17.7109375" customWidth="1"/>
  </cols>
  <sheetData>
    <row r="1" spans="1:16" x14ac:dyDescent="0.25">
      <c r="A1" s="114" t="s">
        <v>186</v>
      </c>
      <c r="B1" s="115"/>
    </row>
    <row r="2" spans="1:16" x14ac:dyDescent="0.25">
      <c r="A2" s="1"/>
    </row>
    <row r="5" spans="1:16" x14ac:dyDescent="0.25">
      <c r="K5" s="53"/>
      <c r="L5" s="53"/>
      <c r="M5" s="53"/>
      <c r="N5" s="53"/>
      <c r="O5" s="53"/>
      <c r="P5" s="53"/>
    </row>
    <row r="6" spans="1:16" ht="9.75" customHeight="1" x14ac:dyDescent="0.25">
      <c r="K6" s="53"/>
      <c r="L6" s="53"/>
      <c r="M6" s="53"/>
      <c r="N6" s="53"/>
      <c r="O6" s="53"/>
      <c r="P6" s="53"/>
    </row>
    <row r="7" spans="1:16" ht="20.25" customHeight="1" x14ac:dyDescent="0.25">
      <c r="K7" s="53"/>
      <c r="L7" s="53"/>
      <c r="M7" s="53"/>
      <c r="N7" s="53"/>
      <c r="O7" s="53"/>
      <c r="P7" s="53"/>
    </row>
    <row r="8" spans="1:16" ht="20.25" customHeight="1" x14ac:dyDescent="0.25">
      <c r="A8" s="142" t="s">
        <v>81</v>
      </c>
      <c r="B8" s="142"/>
      <c r="C8" s="142"/>
      <c r="D8" s="142"/>
      <c r="E8" s="142"/>
      <c r="F8" s="142"/>
      <c r="G8" s="142"/>
      <c r="H8" s="142"/>
      <c r="I8" s="2"/>
      <c r="K8" s="53"/>
      <c r="L8" s="53"/>
      <c r="M8" s="53"/>
      <c r="N8" s="53"/>
      <c r="O8" s="53"/>
      <c r="P8" s="53"/>
    </row>
    <row r="9" spans="1:16" ht="15.75" x14ac:dyDescent="0.25">
      <c r="A9" s="3" t="s">
        <v>1</v>
      </c>
      <c r="B9" s="4"/>
      <c r="C9" s="4"/>
      <c r="D9" s="4"/>
      <c r="E9" s="4"/>
      <c r="F9" s="4"/>
      <c r="G9" s="2"/>
      <c r="H9" s="2"/>
      <c r="I9" s="2"/>
      <c r="K9" s="53"/>
      <c r="L9" s="53"/>
      <c r="M9" s="53"/>
      <c r="N9" s="53"/>
      <c r="O9" s="53"/>
      <c r="P9" s="53"/>
    </row>
    <row r="10" spans="1:16" ht="15.75" x14ac:dyDescent="0.25">
      <c r="A10" s="5" t="s">
        <v>3</v>
      </c>
      <c r="B10" s="4"/>
      <c r="C10" s="4"/>
      <c r="D10" s="4"/>
      <c r="E10" s="4"/>
      <c r="F10" s="4"/>
      <c r="G10" s="2"/>
      <c r="H10" s="2"/>
      <c r="I10" s="2"/>
      <c r="K10" s="53"/>
      <c r="L10" s="53"/>
      <c r="M10" s="53"/>
      <c r="N10" s="53"/>
      <c r="O10" s="53"/>
      <c r="P10" s="53"/>
    </row>
    <row r="11" spans="1:16" ht="33.75" customHeight="1" x14ac:dyDescent="0.25">
      <c r="A11" s="145" t="s">
        <v>93</v>
      </c>
      <c r="B11" s="145"/>
      <c r="C11" s="145"/>
      <c r="D11" s="145"/>
      <c r="E11" s="145"/>
      <c r="F11" s="145"/>
      <c r="G11" s="145"/>
      <c r="H11" s="145"/>
      <c r="I11" s="2"/>
      <c r="K11" s="53"/>
      <c r="L11" s="53"/>
      <c r="M11" s="53"/>
      <c r="N11" s="53"/>
      <c r="O11" s="53"/>
      <c r="P11" s="53"/>
    </row>
    <row r="12" spans="1:16" ht="15.75" x14ac:dyDescent="0.25">
      <c r="A12" s="5" t="s">
        <v>94</v>
      </c>
      <c r="B12" s="4"/>
      <c r="C12" s="4"/>
      <c r="D12" s="4"/>
      <c r="E12" s="4"/>
      <c r="F12" s="4"/>
      <c r="G12" s="2"/>
      <c r="H12" s="2"/>
      <c r="I12" s="2"/>
      <c r="K12" s="53"/>
      <c r="L12" s="53"/>
      <c r="M12" s="53"/>
      <c r="N12" s="53"/>
      <c r="O12" s="53"/>
      <c r="P12" s="53"/>
    </row>
    <row r="13" spans="1:16" ht="15.75" x14ac:dyDescent="0.25">
      <c r="A13" s="3" t="s">
        <v>2</v>
      </c>
      <c r="B13" s="4"/>
      <c r="C13" s="4" t="s">
        <v>95</v>
      </c>
      <c r="D13" s="4"/>
      <c r="E13" s="4"/>
      <c r="F13" s="4"/>
      <c r="G13" s="2"/>
      <c r="H13" s="2"/>
      <c r="I13" s="2"/>
      <c r="K13" s="53"/>
      <c r="L13" s="53"/>
      <c r="M13" s="53"/>
      <c r="N13" s="53"/>
      <c r="O13" s="53"/>
      <c r="P13" s="53"/>
    </row>
    <row r="14" spans="1:16" x14ac:dyDescent="0.25">
      <c r="K14" s="53"/>
      <c r="L14" s="53"/>
      <c r="M14" s="53"/>
      <c r="N14" s="53"/>
      <c r="O14" s="53"/>
      <c r="P14" s="53"/>
    </row>
    <row r="15" spans="1:16" x14ac:dyDescent="0.25">
      <c r="A15" s="29" t="s">
        <v>91</v>
      </c>
      <c r="C15" s="145" t="s">
        <v>92</v>
      </c>
      <c r="D15" s="145"/>
      <c r="E15" s="145"/>
      <c r="F15" s="145"/>
      <c r="G15" s="145"/>
      <c r="K15" s="53"/>
      <c r="L15" s="53"/>
      <c r="M15" s="53"/>
      <c r="N15" s="53"/>
      <c r="O15" s="53"/>
      <c r="P15" s="53"/>
    </row>
    <row r="16" spans="1:16" x14ac:dyDescent="0.25">
      <c r="A16" s="29" t="s">
        <v>96</v>
      </c>
      <c r="C16" s="145" t="s">
        <v>97</v>
      </c>
      <c r="D16" s="145"/>
      <c r="E16" s="145"/>
      <c r="F16" s="145"/>
      <c r="G16" s="145"/>
      <c r="K16" s="53"/>
      <c r="L16" s="53"/>
      <c r="M16" s="53"/>
      <c r="N16" s="53"/>
      <c r="O16" s="53"/>
      <c r="P16" s="53"/>
    </row>
    <row r="17" spans="1:16" x14ac:dyDescent="0.25">
      <c r="A17" s="29" t="s">
        <v>98</v>
      </c>
      <c r="C17" s="145" t="s">
        <v>99</v>
      </c>
      <c r="D17" s="145"/>
      <c r="E17" s="145"/>
      <c r="F17" s="145"/>
      <c r="G17" s="145"/>
      <c r="K17" s="53"/>
      <c r="L17" s="53"/>
      <c r="M17" s="53"/>
      <c r="N17" s="53"/>
      <c r="O17" s="53"/>
      <c r="P17" s="53"/>
    </row>
    <row r="18" spans="1:16" ht="15" customHeight="1" x14ac:dyDescent="0.25">
      <c r="A18" s="29" t="s">
        <v>117</v>
      </c>
      <c r="C18" s="145" t="s">
        <v>118</v>
      </c>
      <c r="D18" s="145"/>
      <c r="E18" s="145"/>
      <c r="F18" s="128" t="s">
        <v>119</v>
      </c>
      <c r="G18" s="129"/>
    </row>
    <row r="38" spans="1:6" x14ac:dyDescent="0.25">
      <c r="A38" s="143" t="s">
        <v>216</v>
      </c>
      <c r="B38" s="143" t="s">
        <v>217</v>
      </c>
      <c r="C38" s="144" t="s">
        <v>129</v>
      </c>
      <c r="D38" s="144"/>
      <c r="E38" s="144"/>
      <c r="F38" s="144"/>
    </row>
    <row r="39" spans="1:6" ht="69.75" customHeight="1" x14ac:dyDescent="0.25">
      <c r="A39" s="143"/>
      <c r="B39" s="143"/>
      <c r="C39" s="132" t="s">
        <v>164</v>
      </c>
      <c r="D39" s="132" t="s">
        <v>165</v>
      </c>
      <c r="E39" s="132" t="s">
        <v>215</v>
      </c>
      <c r="F39" s="132" t="s">
        <v>166</v>
      </c>
    </row>
    <row r="40" spans="1:6" x14ac:dyDescent="0.25">
      <c r="A40" s="133">
        <v>4</v>
      </c>
      <c r="B40" s="133" t="s">
        <v>218</v>
      </c>
      <c r="C40" s="133">
        <v>7500</v>
      </c>
      <c r="D40" s="133">
        <v>8000</v>
      </c>
      <c r="E40" s="133">
        <v>5200</v>
      </c>
      <c r="F40" s="133">
        <v>5400</v>
      </c>
    </row>
    <row r="41" spans="1:6" x14ac:dyDescent="0.25">
      <c r="A41" s="133">
        <v>6</v>
      </c>
      <c r="B41" s="133" t="s">
        <v>219</v>
      </c>
      <c r="C41" s="133">
        <v>11000</v>
      </c>
      <c r="D41" s="133">
        <v>12000</v>
      </c>
      <c r="E41" s="133">
        <v>7700</v>
      </c>
      <c r="F41" s="133">
        <v>8000</v>
      </c>
    </row>
    <row r="42" spans="1:6" x14ac:dyDescent="0.25">
      <c r="A42" s="133">
        <v>8</v>
      </c>
      <c r="B42" s="133" t="s">
        <v>220</v>
      </c>
      <c r="C42" s="133">
        <v>14700</v>
      </c>
      <c r="D42" s="133">
        <v>16000</v>
      </c>
      <c r="E42" s="133">
        <v>10300</v>
      </c>
      <c r="F42" s="133">
        <v>10700</v>
      </c>
    </row>
    <row r="43" spans="1:6" x14ac:dyDescent="0.25">
      <c r="A43" s="133">
        <v>10</v>
      </c>
      <c r="B43" s="133" t="s">
        <v>221</v>
      </c>
      <c r="C43" s="133">
        <v>22000</v>
      </c>
      <c r="D43" s="133">
        <v>20000</v>
      </c>
      <c r="E43" s="133">
        <v>13000</v>
      </c>
      <c r="F43" s="133">
        <v>13400</v>
      </c>
    </row>
    <row r="44" spans="1:6" x14ac:dyDescent="0.25">
      <c r="A44" s="133">
        <v>12</v>
      </c>
      <c r="B44" s="133" t="s">
        <v>222</v>
      </c>
      <c r="C44" s="133">
        <v>22000</v>
      </c>
      <c r="D44" s="133">
        <v>24000</v>
      </c>
      <c r="E44" s="133">
        <v>15400</v>
      </c>
      <c r="F44" s="133">
        <v>16000</v>
      </c>
    </row>
    <row r="45" spans="1:6" x14ac:dyDescent="0.25">
      <c r="A45" s="133">
        <v>14</v>
      </c>
      <c r="B45" s="133" t="s">
        <v>223</v>
      </c>
      <c r="C45" s="133">
        <v>25700</v>
      </c>
      <c r="D45" s="133">
        <v>28000</v>
      </c>
      <c r="E45" s="133">
        <v>18000</v>
      </c>
      <c r="F45" s="133">
        <v>18700</v>
      </c>
    </row>
  </sheetData>
  <sheetProtection password="DE2A" sheet="1" objects="1" scenarios="1" selectLockedCells="1" selectUnlockedCells="1"/>
  <mergeCells count="9">
    <mergeCell ref="A38:A39"/>
    <mergeCell ref="B38:B39"/>
    <mergeCell ref="C38:F38"/>
    <mergeCell ref="C18:E18"/>
    <mergeCell ref="A8:H8"/>
    <mergeCell ref="A11:H11"/>
    <mergeCell ref="C15:G15"/>
    <mergeCell ref="C16:G16"/>
    <mergeCell ref="C17:G17"/>
  </mergeCells>
  <hyperlinks>
    <hyperlink ref="F18" r:id="rId1"/>
    <hyperlink ref="A1" location="Титул!A1" display="Титул!A1"/>
  </hyperlinks>
  <pageMargins left="0.70866141732283472" right="0.70866141732283472" top="0.74803149606299213" bottom="0.74803149606299213" header="0.31496062992125984" footer="0.31496062992125984"/>
  <pageSetup paperSize="9" scale="75" orientation="portrait" blackAndWhite="1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D29"/>
  <sheetViews>
    <sheetView view="pageBreakPreview" zoomScale="115" zoomScaleNormal="100" zoomScaleSheetLayoutView="115" workbookViewId="0">
      <selection activeCell="A10" sqref="A10:D10"/>
    </sheetView>
  </sheetViews>
  <sheetFormatPr defaultRowHeight="15" x14ac:dyDescent="0.25"/>
  <cols>
    <col min="2" max="2" width="34.5703125" customWidth="1"/>
    <col min="3" max="3" width="37.7109375" customWidth="1"/>
    <col min="4" max="4" width="33.28515625" customWidth="1"/>
  </cols>
  <sheetData>
    <row r="1" spans="1:4" x14ac:dyDescent="0.25">
      <c r="A1" s="114" t="s">
        <v>186</v>
      </c>
      <c r="B1" s="115"/>
    </row>
    <row r="10" spans="1:4" ht="22.5" x14ac:dyDescent="0.25">
      <c r="A10" s="142" t="s">
        <v>0</v>
      </c>
      <c r="B10" s="142"/>
      <c r="C10" s="142"/>
      <c r="D10" s="142"/>
    </row>
    <row r="11" spans="1:4" ht="15.75" thickBot="1" x14ac:dyDescent="0.3">
      <c r="A11" s="7"/>
    </row>
    <row r="12" spans="1:4" ht="16.5" thickBot="1" x14ac:dyDescent="0.3">
      <c r="A12" s="9" t="s">
        <v>16</v>
      </c>
      <c r="B12" s="10" t="s">
        <v>17</v>
      </c>
      <c r="C12" s="16" t="s">
        <v>18</v>
      </c>
      <c r="D12" s="17" t="s">
        <v>7</v>
      </c>
    </row>
    <row r="13" spans="1:4" x14ac:dyDescent="0.25">
      <c r="A13" s="150" t="s">
        <v>37</v>
      </c>
      <c r="B13" s="148" t="s">
        <v>19</v>
      </c>
      <c r="C13" s="146" t="s">
        <v>20</v>
      </c>
      <c r="D13" s="18" t="s">
        <v>28</v>
      </c>
    </row>
    <row r="14" spans="1:4" ht="16.5" thickBot="1" x14ac:dyDescent="0.3">
      <c r="A14" s="151"/>
      <c r="B14" s="149"/>
      <c r="C14" s="147"/>
      <c r="D14" s="19" t="s">
        <v>21</v>
      </c>
    </row>
    <row r="15" spans="1:4" x14ac:dyDescent="0.25">
      <c r="A15" s="150" t="s">
        <v>38</v>
      </c>
      <c r="B15" s="148" t="s">
        <v>22</v>
      </c>
      <c r="C15" s="146" t="s">
        <v>23</v>
      </c>
      <c r="D15" s="18" t="s">
        <v>24</v>
      </c>
    </row>
    <row r="16" spans="1:4" ht="16.5" thickBot="1" x14ac:dyDescent="0.3">
      <c r="A16" s="151"/>
      <c r="B16" s="149"/>
      <c r="C16" s="147"/>
      <c r="D16" s="19" t="s">
        <v>21</v>
      </c>
    </row>
    <row r="17" spans="1:4" ht="15.75" x14ac:dyDescent="0.25">
      <c r="A17" s="150" t="s">
        <v>39</v>
      </c>
      <c r="B17" s="148" t="s">
        <v>25</v>
      </c>
      <c r="C17" s="146" t="s">
        <v>26</v>
      </c>
      <c r="D17" s="20" t="s">
        <v>24</v>
      </c>
    </row>
    <row r="18" spans="1:4" ht="16.5" thickBot="1" x14ac:dyDescent="0.3">
      <c r="A18" s="151"/>
      <c r="B18" s="149"/>
      <c r="C18" s="147"/>
      <c r="D18" s="19" t="s">
        <v>21</v>
      </c>
    </row>
    <row r="19" spans="1:4" ht="30" x14ac:dyDescent="0.25">
      <c r="A19" s="150" t="s">
        <v>40</v>
      </c>
      <c r="B19" s="148" t="s">
        <v>27</v>
      </c>
      <c r="C19" s="146" t="s">
        <v>44</v>
      </c>
      <c r="D19" s="18" t="s">
        <v>53</v>
      </c>
    </row>
    <row r="20" spans="1:4" ht="29.25" customHeight="1" thickBot="1" x14ac:dyDescent="0.3">
      <c r="A20" s="151"/>
      <c r="B20" s="149"/>
      <c r="C20" s="147"/>
      <c r="D20" s="19" t="s">
        <v>29</v>
      </c>
    </row>
    <row r="21" spans="1:4" x14ac:dyDescent="0.25">
      <c r="A21" s="150" t="s">
        <v>41</v>
      </c>
      <c r="B21" s="148" t="s">
        <v>30</v>
      </c>
      <c r="C21" s="146" t="s">
        <v>47</v>
      </c>
      <c r="D21" s="18" t="s">
        <v>31</v>
      </c>
    </row>
    <row r="22" spans="1:4" ht="30" customHeight="1" thickBot="1" x14ac:dyDescent="0.3">
      <c r="A22" s="151"/>
      <c r="B22" s="149"/>
      <c r="C22" s="147"/>
      <c r="D22" s="14" t="s">
        <v>32</v>
      </c>
    </row>
    <row r="23" spans="1:4" ht="27.75" customHeight="1" x14ac:dyDescent="0.25">
      <c r="A23" s="150" t="s">
        <v>42</v>
      </c>
      <c r="B23" s="148" t="s">
        <v>33</v>
      </c>
      <c r="C23" s="146" t="s">
        <v>48</v>
      </c>
      <c r="D23" s="12" t="s">
        <v>54</v>
      </c>
    </row>
    <row r="24" spans="1:4" ht="33.75" customHeight="1" thickBot="1" x14ac:dyDescent="0.3">
      <c r="A24" s="151"/>
      <c r="B24" s="149"/>
      <c r="C24" s="147"/>
      <c r="D24" s="14" t="s">
        <v>34</v>
      </c>
    </row>
    <row r="25" spans="1:4" ht="30" x14ac:dyDescent="0.25">
      <c r="A25" s="150" t="s">
        <v>43</v>
      </c>
      <c r="B25" s="148" t="s">
        <v>52</v>
      </c>
      <c r="C25" s="146" t="s">
        <v>101</v>
      </c>
      <c r="D25" s="12" t="s">
        <v>54</v>
      </c>
    </row>
    <row r="26" spans="1:4" ht="15.75" thickBot="1" x14ac:dyDescent="0.3">
      <c r="A26" s="151"/>
      <c r="B26" s="149"/>
      <c r="C26" s="147"/>
      <c r="D26" s="15" t="s">
        <v>55</v>
      </c>
    </row>
    <row r="27" spans="1:4" ht="15.75" x14ac:dyDescent="0.25">
      <c r="A27" s="150" t="s">
        <v>51</v>
      </c>
      <c r="B27" s="148" t="s">
        <v>35</v>
      </c>
      <c r="C27" s="146" t="s">
        <v>36</v>
      </c>
      <c r="D27" s="20" t="s">
        <v>28</v>
      </c>
    </row>
    <row r="28" spans="1:4" ht="21" customHeight="1" thickBot="1" x14ac:dyDescent="0.3">
      <c r="A28" s="151"/>
      <c r="B28" s="149"/>
      <c r="C28" s="147"/>
      <c r="D28" s="13" t="s">
        <v>21</v>
      </c>
    </row>
    <row r="29" spans="1:4" ht="15.75" x14ac:dyDescent="0.25">
      <c r="A29" s="8"/>
    </row>
  </sheetData>
  <sheetProtection password="DE2A" sheet="1" objects="1" scenarios="1"/>
  <mergeCells count="25">
    <mergeCell ref="A10:D10"/>
    <mergeCell ref="C17:C18"/>
    <mergeCell ref="A19:A20"/>
    <mergeCell ref="B19:B20"/>
    <mergeCell ref="C19:C20"/>
    <mergeCell ref="A13:A14"/>
    <mergeCell ref="B13:B14"/>
    <mergeCell ref="C13:C14"/>
    <mergeCell ref="A15:A16"/>
    <mergeCell ref="C15:C16"/>
    <mergeCell ref="B15:B16"/>
    <mergeCell ref="A17:A18"/>
    <mergeCell ref="B17:B18"/>
    <mergeCell ref="A25:A26"/>
    <mergeCell ref="B25:B26"/>
    <mergeCell ref="C25:C26"/>
    <mergeCell ref="A27:A28"/>
    <mergeCell ref="B27:B28"/>
    <mergeCell ref="C27:C28"/>
    <mergeCell ref="C23:C24"/>
    <mergeCell ref="B23:B24"/>
    <mergeCell ref="A23:A24"/>
    <mergeCell ref="A21:A22"/>
    <mergeCell ref="B21:B22"/>
    <mergeCell ref="C21:C22"/>
  </mergeCells>
  <hyperlinks>
    <hyperlink ref="D14" r:id="rId1" display="mailto:agro-in@cap.ru"/>
    <hyperlink ref="D16" r:id="rId2" display="mailto:agro-in@cap.ru"/>
    <hyperlink ref="D18" r:id="rId3" display="mailto:agro-in@cap.ru"/>
    <hyperlink ref="D20" r:id="rId4" display="mailto:agro-in2@cap.ru"/>
    <hyperlink ref="D22" r:id="rId5" display="mailto:agro-in8@cap.ru"/>
    <hyperlink ref="D28" r:id="rId6" display="mailto:agro-in@cap.ru"/>
    <hyperlink ref="D26" r:id="rId7"/>
    <hyperlink ref="A1" location="Титул!A1" display="Титул!A1"/>
  </hyperlinks>
  <pageMargins left="0.70866141732283472" right="0.70866141732283472" top="0.74803149606299213" bottom="0.74803149606299213" header="0.31496062992125984" footer="0.31496062992125984"/>
  <pageSetup paperSize="9" scale="76" orientation="portrait" blackAndWhite="1" r:id="rId8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1">
    <pageSetUpPr fitToPage="1"/>
  </sheetPr>
  <dimension ref="A1:X52"/>
  <sheetViews>
    <sheetView view="pageBreakPreview" zoomScale="115" zoomScaleNormal="100" zoomScaleSheetLayoutView="115" workbookViewId="0">
      <selection activeCell="C51" sqref="C51:E51"/>
    </sheetView>
  </sheetViews>
  <sheetFormatPr defaultRowHeight="15" x14ac:dyDescent="0.25"/>
  <cols>
    <col min="2" max="2" width="15.28515625" customWidth="1"/>
    <col min="4" max="4" width="3.7109375" customWidth="1"/>
    <col min="6" max="6" width="16.85546875" bestFit="1" customWidth="1"/>
    <col min="12" max="13" width="9.140625" customWidth="1"/>
  </cols>
  <sheetData>
    <row r="1" spans="1:22" x14ac:dyDescent="0.25">
      <c r="A1" s="114" t="s">
        <v>186</v>
      </c>
      <c r="B1" s="115"/>
    </row>
    <row r="2" spans="1:22" x14ac:dyDescent="0.25">
      <c r="A2" s="1"/>
    </row>
    <row r="6" spans="1:22" ht="9.75" customHeight="1" x14ac:dyDescent="0.25"/>
    <row r="7" spans="1:22" ht="20.25" customHeight="1" x14ac:dyDescent="0.25"/>
    <row r="8" spans="1:22" ht="20.25" customHeight="1" x14ac:dyDescent="0.25">
      <c r="A8" s="142" t="s">
        <v>80</v>
      </c>
      <c r="B8" s="142"/>
      <c r="C8" s="142"/>
      <c r="D8" s="142"/>
      <c r="E8" s="142"/>
      <c r="F8" s="142"/>
      <c r="G8" s="142"/>
      <c r="H8" s="142"/>
      <c r="I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</row>
    <row r="10" spans="1:22" x14ac:dyDescent="0.25">
      <c r="A10" s="6" t="s">
        <v>4</v>
      </c>
      <c r="B10" s="21"/>
      <c r="C10" s="21"/>
      <c r="I10" s="2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</row>
    <row r="11" spans="1:22" ht="15" customHeight="1" x14ac:dyDescent="0.25">
      <c r="A11" s="161"/>
      <c r="B11" s="161"/>
      <c r="C11" s="161"/>
      <c r="D11" s="161"/>
      <c r="E11" s="161"/>
      <c r="F11" s="161"/>
      <c r="G11" s="161"/>
      <c r="H11" s="161"/>
      <c r="I11" s="161"/>
      <c r="J11" s="161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</row>
    <row r="12" spans="1:22" ht="15" customHeight="1" x14ac:dyDescent="0.25">
      <c r="A12" s="6" t="s">
        <v>84</v>
      </c>
      <c r="B12" s="21"/>
      <c r="C12" s="21"/>
      <c r="D12" s="21"/>
      <c r="E12" s="26"/>
      <c r="F12" s="161"/>
      <c r="G12" s="161"/>
      <c r="H12" s="161"/>
      <c r="I12" s="161"/>
      <c r="J12" s="161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</row>
    <row r="13" spans="1:22" x14ac:dyDescent="0.25">
      <c r="A13" s="6" t="s">
        <v>83</v>
      </c>
      <c r="B13" s="21"/>
      <c r="C13" s="21"/>
      <c r="D13" s="21"/>
      <c r="E13" s="21"/>
      <c r="F13" s="161"/>
      <c r="G13" s="161"/>
      <c r="H13" s="161"/>
      <c r="I13" s="161"/>
      <c r="J13" s="161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</row>
    <row r="14" spans="1:22" x14ac:dyDescent="0.25">
      <c r="A14" s="6" t="s">
        <v>85</v>
      </c>
      <c r="B14" s="21"/>
      <c r="C14" s="21"/>
      <c r="D14" s="21"/>
      <c r="E14" s="21"/>
      <c r="F14" s="21"/>
      <c r="G14" s="21"/>
      <c r="H14" s="21"/>
      <c r="I14" s="2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</row>
    <row r="15" spans="1:22" x14ac:dyDescent="0.25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</row>
    <row r="16" spans="1:22" x14ac:dyDescent="0.25">
      <c r="A16" s="6" t="s">
        <v>86</v>
      </c>
      <c r="B16" s="21"/>
      <c r="C16" s="21"/>
      <c r="D16" s="21"/>
      <c r="E16" s="21"/>
      <c r="F16" s="21"/>
      <c r="G16" s="21"/>
      <c r="H16" s="21"/>
      <c r="I16" s="2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</row>
    <row r="17" spans="1:24" x14ac:dyDescent="0.25">
      <c r="A17" s="160"/>
      <c r="B17" s="160"/>
      <c r="C17" s="160"/>
      <c r="D17" s="160"/>
      <c r="E17" s="160"/>
      <c r="F17" s="160"/>
      <c r="G17" s="160"/>
      <c r="H17" s="160"/>
      <c r="I17" s="160"/>
      <c r="J17" s="160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</row>
    <row r="18" spans="1:24" x14ac:dyDescent="0.25">
      <c r="A18" s="6" t="s">
        <v>106</v>
      </c>
      <c r="B18" s="21"/>
      <c r="C18" s="21"/>
      <c r="D18" s="161"/>
      <c r="E18" s="161"/>
      <c r="F18" s="161"/>
      <c r="G18" s="161"/>
      <c r="H18" s="161"/>
      <c r="I18" s="161"/>
      <c r="J18" s="161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</row>
    <row r="19" spans="1:24" x14ac:dyDescent="0.25">
      <c r="A19" s="6" t="s">
        <v>5</v>
      </c>
      <c r="B19" s="21"/>
      <c r="C19" s="21"/>
      <c r="D19" s="21"/>
      <c r="E19" s="21"/>
      <c r="F19" s="21"/>
      <c r="G19" s="21"/>
      <c r="H19" s="21"/>
      <c r="I19" s="2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</row>
    <row r="20" spans="1:24" x14ac:dyDescent="0.25">
      <c r="A20" s="160"/>
      <c r="B20" s="160"/>
      <c r="C20" s="160"/>
      <c r="D20" s="160"/>
      <c r="E20" s="160"/>
      <c r="F20" s="160"/>
      <c r="G20" s="160"/>
      <c r="H20" s="160"/>
      <c r="I20" s="160"/>
      <c r="J20" s="160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</row>
    <row r="21" spans="1:24" x14ac:dyDescent="0.25">
      <c r="A21" s="6" t="s">
        <v>6</v>
      </c>
      <c r="B21" s="21"/>
      <c r="C21" s="161"/>
      <c r="D21" s="161"/>
      <c r="E21" s="161"/>
      <c r="F21" s="6" t="s">
        <v>45</v>
      </c>
      <c r="G21" s="161"/>
      <c r="H21" s="161"/>
      <c r="I21" s="2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</row>
    <row r="22" spans="1:24" x14ac:dyDescent="0.25">
      <c r="A22" s="6" t="s">
        <v>46</v>
      </c>
      <c r="B22" s="164"/>
      <c r="C22" s="164"/>
      <c r="D22" s="164"/>
      <c r="E22" s="164"/>
      <c r="F22" s="164"/>
      <c r="G22" s="21"/>
      <c r="H22" s="21"/>
      <c r="I22" s="2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</row>
    <row r="23" spans="1:24" x14ac:dyDescent="0.25">
      <c r="A23" s="6" t="s">
        <v>8</v>
      </c>
      <c r="B23" s="21"/>
      <c r="C23" s="21"/>
      <c r="D23" s="21"/>
      <c r="E23" s="21"/>
      <c r="F23" s="21"/>
      <c r="G23" s="21"/>
      <c r="H23" s="21"/>
      <c r="I23" s="2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</row>
    <row r="24" spans="1:24" x14ac:dyDescent="0.25">
      <c r="A24" s="160"/>
      <c r="B24" s="160"/>
      <c r="C24" s="160"/>
      <c r="D24" s="160"/>
      <c r="E24" s="160"/>
      <c r="F24" s="160"/>
      <c r="G24" s="160"/>
      <c r="H24" s="160"/>
      <c r="I24" s="160"/>
      <c r="J24" s="160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</row>
    <row r="25" spans="1:24" x14ac:dyDescent="0.25">
      <c r="A25" s="6" t="s">
        <v>9</v>
      </c>
      <c r="B25" s="21"/>
      <c r="C25" s="21"/>
      <c r="D25" s="21"/>
      <c r="E25" s="21"/>
      <c r="F25" s="21"/>
      <c r="G25" s="21"/>
      <c r="H25" s="21"/>
      <c r="I25" s="2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</row>
    <row r="26" spans="1:24" x14ac:dyDescent="0.25">
      <c r="A26" s="160"/>
      <c r="B26" s="160"/>
      <c r="C26" s="160"/>
      <c r="D26" s="160"/>
      <c r="E26" s="160"/>
      <c r="F26" s="160"/>
      <c r="G26" s="160"/>
      <c r="H26" s="160"/>
      <c r="I26" s="160"/>
      <c r="J26" s="160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</row>
    <row r="27" spans="1:24" x14ac:dyDescent="0.25">
      <c r="A27" s="6" t="s">
        <v>10</v>
      </c>
      <c r="B27" s="21"/>
      <c r="C27" s="21"/>
      <c r="D27" s="161"/>
      <c r="E27" s="161"/>
      <c r="F27" s="161"/>
      <c r="G27" s="161"/>
      <c r="H27" s="161"/>
      <c r="I27" s="161"/>
      <c r="J27" s="161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</row>
    <row r="28" spans="1:24" x14ac:dyDescent="0.25">
      <c r="A28" s="6" t="s">
        <v>11</v>
      </c>
      <c r="B28" s="21"/>
      <c r="C28" s="161"/>
      <c r="D28" s="161"/>
      <c r="E28" s="161"/>
      <c r="F28" s="161"/>
      <c r="G28" s="161"/>
      <c r="H28" s="161"/>
      <c r="I28" s="161"/>
      <c r="J28" s="161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</row>
    <row r="29" spans="1:24" x14ac:dyDescent="0.25">
      <c r="A29" s="6" t="s">
        <v>12</v>
      </c>
      <c r="B29" s="21"/>
      <c r="C29" s="161"/>
      <c r="D29" s="161"/>
      <c r="E29" s="161"/>
      <c r="F29" s="161"/>
      <c r="G29" s="161"/>
      <c r="H29" s="161"/>
      <c r="I29" s="161"/>
      <c r="J29" s="161"/>
      <c r="L29" s="98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</row>
    <row r="30" spans="1:24" x14ac:dyDescent="0.25">
      <c r="A30" s="6" t="s">
        <v>13</v>
      </c>
      <c r="B30" s="103"/>
      <c r="C30" s="6" t="s">
        <v>15</v>
      </c>
      <c r="D30" s="162"/>
      <c r="E30" s="162"/>
      <c r="F30" s="6" t="s">
        <v>14</v>
      </c>
      <c r="G30" s="162"/>
      <c r="H30" s="162"/>
      <c r="I30" s="2"/>
      <c r="L30" s="98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</row>
    <row r="31" spans="1:24" x14ac:dyDescent="0.25">
      <c r="A31" s="36" t="s">
        <v>102</v>
      </c>
      <c r="B31" s="35"/>
      <c r="C31" s="36"/>
      <c r="D31" s="35"/>
      <c r="E31" s="35"/>
      <c r="F31" s="36"/>
      <c r="G31" s="37"/>
      <c r="H31" s="37"/>
      <c r="I31" s="38"/>
      <c r="J31" s="39"/>
      <c r="L31" s="98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</row>
    <row r="32" spans="1:24" x14ac:dyDescent="0.25">
      <c r="A32" s="40"/>
      <c r="B32" s="36" t="s">
        <v>116</v>
      </c>
      <c r="C32" s="36"/>
      <c r="D32" s="41"/>
      <c r="E32" s="35"/>
      <c r="F32" s="42" t="s">
        <v>103</v>
      </c>
      <c r="G32" s="41"/>
      <c r="J32" s="45" t="s">
        <v>214</v>
      </c>
      <c r="L32" s="98"/>
      <c r="M32" s="127"/>
      <c r="N32" s="127"/>
      <c r="O32" s="127">
        <v>11000</v>
      </c>
      <c r="P32" s="127"/>
      <c r="Q32" s="127">
        <v>12000</v>
      </c>
      <c r="R32" s="127"/>
      <c r="S32" s="127">
        <v>7700</v>
      </c>
      <c r="T32" s="127"/>
      <c r="U32" s="127">
        <v>8000</v>
      </c>
      <c r="V32" s="127"/>
      <c r="W32" s="127"/>
      <c r="X32" s="127"/>
    </row>
    <row r="33" spans="1:24" x14ac:dyDescent="0.25">
      <c r="A33" s="36"/>
      <c r="B33" s="42" t="s">
        <v>105</v>
      </c>
      <c r="C33" s="36"/>
      <c r="D33" s="41"/>
      <c r="E33" s="35"/>
      <c r="F33" s="42" t="s">
        <v>104</v>
      </c>
      <c r="G33" s="41"/>
      <c r="H33" s="37"/>
      <c r="I33" s="38"/>
      <c r="J33" s="39"/>
      <c r="L33" s="98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</row>
    <row r="34" spans="1:24" ht="38.25" x14ac:dyDescent="0.25">
      <c r="A34" s="157" t="s">
        <v>76</v>
      </c>
      <c r="B34" s="157"/>
      <c r="C34" s="157"/>
      <c r="D34" s="157"/>
      <c r="E34" s="157"/>
      <c r="F34" s="157"/>
      <c r="G34" s="22" t="s">
        <v>167</v>
      </c>
      <c r="H34" s="22" t="s">
        <v>77</v>
      </c>
      <c r="L34" s="98"/>
      <c r="M34" s="127"/>
      <c r="N34" s="127">
        <v>4</v>
      </c>
      <c r="O34" s="127">
        <v>7500</v>
      </c>
      <c r="P34" s="127"/>
      <c r="Q34" s="127">
        <v>8000</v>
      </c>
      <c r="R34" s="127"/>
      <c r="S34" s="127">
        <v>5200</v>
      </c>
      <c r="T34" s="127"/>
      <c r="U34" s="127">
        <v>5400</v>
      </c>
      <c r="V34" s="127"/>
      <c r="W34" s="127"/>
      <c r="X34" s="127"/>
    </row>
    <row r="35" spans="1:24" ht="25.5" customHeight="1" x14ac:dyDescent="0.25">
      <c r="A35" s="156" t="s">
        <v>164</v>
      </c>
      <c r="B35" s="156"/>
      <c r="C35" s="156"/>
      <c r="D35" s="156"/>
      <c r="E35" s="156"/>
      <c r="F35" s="156"/>
      <c r="G35" s="30"/>
      <c r="H35" s="130">
        <f>IF(G35=4,O34,IF(G35=6,O35,IF(G35=8,O36,IF(G35=10,O37,IF(G35=12,O38,IF(G35=14,O39,0))))))</f>
        <v>0</v>
      </c>
      <c r="L35" s="98"/>
      <c r="M35" s="127"/>
      <c r="N35" s="127">
        <v>6</v>
      </c>
      <c r="O35" s="127">
        <v>11000</v>
      </c>
      <c r="P35" s="127"/>
      <c r="Q35" s="127">
        <v>12000</v>
      </c>
      <c r="R35" s="127"/>
      <c r="S35" s="127">
        <v>7700</v>
      </c>
      <c r="T35" s="127"/>
      <c r="U35" s="127">
        <f t="shared" ref="U35" si="0">$U$32/6*N35</f>
        <v>8000</v>
      </c>
      <c r="V35" s="127"/>
      <c r="W35" s="127"/>
      <c r="X35" s="127"/>
    </row>
    <row r="36" spans="1:24" ht="27.75" customHeight="1" x14ac:dyDescent="0.25">
      <c r="A36" s="156" t="s">
        <v>165</v>
      </c>
      <c r="B36" s="156"/>
      <c r="C36" s="156"/>
      <c r="D36" s="156"/>
      <c r="E36" s="156"/>
      <c r="F36" s="156"/>
      <c r="G36" s="30"/>
      <c r="H36" s="130">
        <f>IF(G36=4,Q34,IF(G36=6,Q35,IF(G36=8,Q36,IF(G36=10,Q37,IF(G36=12,Q38,IF(G36=14,Q39,0))))))</f>
        <v>0</v>
      </c>
      <c r="L36" s="98"/>
      <c r="M36" s="127"/>
      <c r="N36" s="127">
        <v>8</v>
      </c>
      <c r="O36" s="127">
        <v>14700</v>
      </c>
      <c r="P36" s="127"/>
      <c r="Q36" s="127">
        <v>16000</v>
      </c>
      <c r="R36" s="127"/>
      <c r="S36" s="127">
        <v>10300</v>
      </c>
      <c r="T36" s="127"/>
      <c r="U36" s="127">
        <v>10700</v>
      </c>
      <c r="V36" s="127"/>
      <c r="W36" s="127"/>
      <c r="X36" s="127"/>
    </row>
    <row r="37" spans="1:24" ht="27" customHeight="1" x14ac:dyDescent="0.25">
      <c r="A37" s="156" t="s">
        <v>215</v>
      </c>
      <c r="B37" s="156"/>
      <c r="C37" s="156"/>
      <c r="D37" s="156"/>
      <c r="E37" s="156"/>
      <c r="F37" s="156"/>
      <c r="G37" s="30"/>
      <c r="H37" s="130">
        <f>IF(G37=4,S34,IF(G37=6,S35,IF(G37=8,S36,IF(G37=10,S37,IF(G37=12,S38,IF(G37=14,S39,0))))))</f>
        <v>0</v>
      </c>
      <c r="L37" s="98"/>
      <c r="M37" s="127"/>
      <c r="N37" s="127">
        <v>10</v>
      </c>
      <c r="O37" s="127">
        <v>22000</v>
      </c>
      <c r="P37" s="127"/>
      <c r="Q37" s="127">
        <v>20000</v>
      </c>
      <c r="R37" s="127"/>
      <c r="S37" s="127">
        <v>13000</v>
      </c>
      <c r="T37" s="127"/>
      <c r="U37" s="127">
        <v>13400</v>
      </c>
      <c r="V37" s="127"/>
      <c r="W37" s="127"/>
      <c r="X37" s="127"/>
    </row>
    <row r="38" spans="1:24" ht="28.5" customHeight="1" x14ac:dyDescent="0.25">
      <c r="A38" s="156" t="s">
        <v>166</v>
      </c>
      <c r="B38" s="156"/>
      <c r="C38" s="156"/>
      <c r="D38" s="156"/>
      <c r="E38" s="156"/>
      <c r="F38" s="156"/>
      <c r="G38" s="30"/>
      <c r="H38" s="130">
        <f>IF(G38=4,U34,IF(G38=6,U35,IF(G38=8,U36,IF(G38=10,U37,IF(G38=12,U38,IF(G38=14,U39,0))))))</f>
        <v>0</v>
      </c>
      <c r="L38" s="98"/>
      <c r="M38" s="127"/>
      <c r="N38" s="127">
        <v>12</v>
      </c>
      <c r="O38" s="127">
        <v>22000</v>
      </c>
      <c r="P38" s="127"/>
      <c r="Q38" s="127">
        <v>24000</v>
      </c>
      <c r="R38" s="127"/>
      <c r="S38" s="127">
        <f>$S$32/6*N38</f>
        <v>15400</v>
      </c>
      <c r="T38" s="127"/>
      <c r="U38" s="127">
        <f>$U$32/6*N38</f>
        <v>16000</v>
      </c>
      <c r="V38" s="127"/>
      <c r="W38" s="127"/>
      <c r="X38" s="127"/>
    </row>
    <row r="39" spans="1:24" x14ac:dyDescent="0.25">
      <c r="A39" s="156" t="s">
        <v>78</v>
      </c>
      <c r="B39" s="156"/>
      <c r="C39" s="156"/>
      <c r="D39" s="156"/>
      <c r="E39" s="156"/>
      <c r="F39" s="156"/>
      <c r="G39" s="23" t="s">
        <v>90</v>
      </c>
      <c r="H39" s="23">
        <v>1500</v>
      </c>
      <c r="L39" s="98"/>
      <c r="M39" s="127"/>
      <c r="N39" s="127">
        <v>14</v>
      </c>
      <c r="O39" s="127">
        <v>25700</v>
      </c>
      <c r="P39" s="127"/>
      <c r="Q39" s="127">
        <v>28000</v>
      </c>
      <c r="R39" s="127"/>
      <c r="S39" s="127">
        <v>18000</v>
      </c>
      <c r="T39" s="127"/>
      <c r="U39" s="127">
        <v>18700</v>
      </c>
      <c r="V39" s="127"/>
      <c r="W39" s="127"/>
      <c r="X39" s="127"/>
    </row>
    <row r="40" spans="1:24" x14ac:dyDescent="0.25">
      <c r="A40" s="157" t="s">
        <v>79</v>
      </c>
      <c r="B40" s="157"/>
      <c r="C40" s="157"/>
      <c r="D40" s="157"/>
      <c r="E40" s="157"/>
      <c r="F40" s="157"/>
      <c r="G40" s="23" t="s">
        <v>90</v>
      </c>
      <c r="H40" s="22">
        <f>SUM(H35:H39)</f>
        <v>1500</v>
      </c>
      <c r="L40" s="98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</row>
    <row r="41" spans="1:24" x14ac:dyDescent="0.25">
      <c r="A41" s="24" t="s">
        <v>107</v>
      </c>
      <c r="L41" s="98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</row>
    <row r="42" spans="1:24" x14ac:dyDescent="0.25">
      <c r="A42" s="25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</row>
    <row r="43" spans="1:24" x14ac:dyDescent="0.25">
      <c r="A43" s="24" t="s">
        <v>100</v>
      </c>
      <c r="C43" s="163" t="str">
        <f>IF(A11="","",A11)</f>
        <v/>
      </c>
      <c r="D43" s="163"/>
      <c r="E43" s="163"/>
      <c r="F43" s="163"/>
      <c r="G43" s="163"/>
      <c r="H43" s="163"/>
      <c r="I43" s="163"/>
      <c r="J43" s="163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</row>
    <row r="44" spans="1:24" x14ac:dyDescent="0.25">
      <c r="A44" s="24" t="s">
        <v>82</v>
      </c>
      <c r="B44" s="152" t="str">
        <f>CONCATENATE(IF(F13="","",F13)," ",IF(A17="","",A17))</f>
        <v xml:space="preserve"> </v>
      </c>
      <c r="C44" s="152"/>
      <c r="D44" s="152"/>
      <c r="E44" s="152"/>
      <c r="F44" s="152"/>
      <c r="G44" s="152"/>
      <c r="H44" s="152"/>
      <c r="I44" s="152"/>
      <c r="J44" s="152"/>
      <c r="N44" s="95"/>
      <c r="O44" s="95"/>
      <c r="P44" s="95"/>
      <c r="Q44" s="95"/>
      <c r="R44" s="95"/>
      <c r="S44" s="95"/>
      <c r="T44" s="95"/>
      <c r="U44" s="95"/>
      <c r="V44" s="95"/>
      <c r="W44" s="95"/>
    </row>
    <row r="45" spans="1:24" ht="14.25" customHeight="1" x14ac:dyDescent="0.25">
      <c r="A45" s="155" t="s">
        <v>181</v>
      </c>
      <c r="B45" s="155"/>
      <c r="C45" s="155"/>
      <c r="D45" s="155"/>
      <c r="E45" s="155"/>
      <c r="F45" s="155"/>
      <c r="G45" s="155"/>
      <c r="H45" s="155"/>
      <c r="I45" s="155"/>
      <c r="J45" s="155"/>
    </row>
    <row r="46" spans="1:24" ht="15" customHeight="1" x14ac:dyDescent="0.25">
      <c r="A46" s="155" t="s">
        <v>168</v>
      </c>
      <c r="B46" s="155"/>
      <c r="C46" s="155"/>
      <c r="D46" s="155"/>
      <c r="E46" s="155"/>
      <c r="F46" s="155"/>
      <c r="G46" s="155"/>
      <c r="H46" s="155"/>
      <c r="I46" s="155"/>
      <c r="J46" s="155"/>
    </row>
    <row r="47" spans="1:24" ht="66.75" customHeight="1" x14ac:dyDescent="0.25">
      <c r="A47" s="155"/>
      <c r="B47" s="155"/>
      <c r="C47" s="155"/>
      <c r="D47" s="155"/>
      <c r="E47" s="155"/>
      <c r="F47" s="155"/>
      <c r="G47" s="155"/>
      <c r="H47" s="155"/>
      <c r="I47" s="155"/>
      <c r="J47" s="155"/>
    </row>
    <row r="48" spans="1:24" ht="43.5" customHeight="1" x14ac:dyDescent="0.25">
      <c r="A48" s="155" t="s">
        <v>108</v>
      </c>
      <c r="B48" s="155"/>
      <c r="C48" s="155"/>
      <c r="D48" s="155"/>
      <c r="E48" s="155"/>
      <c r="F48" s="155"/>
      <c r="G48" s="155"/>
      <c r="H48" s="155"/>
      <c r="I48" s="155"/>
      <c r="J48" s="155"/>
    </row>
    <row r="49" spans="1:13" ht="19.5" customHeight="1" x14ac:dyDescent="0.25">
      <c r="A49" s="158" t="s">
        <v>87</v>
      </c>
      <c r="B49" s="158"/>
      <c r="C49" s="32"/>
      <c r="D49" s="159"/>
      <c r="E49" s="159"/>
      <c r="F49" s="159"/>
      <c r="G49" s="159"/>
      <c r="H49" s="159"/>
      <c r="I49" s="159"/>
      <c r="J49" s="159"/>
    </row>
    <row r="51" spans="1:13" x14ac:dyDescent="0.25">
      <c r="A51" s="21" t="s">
        <v>163</v>
      </c>
      <c r="B51" s="28"/>
      <c r="C51" s="153"/>
      <c r="D51" s="153"/>
      <c r="E51" s="153"/>
      <c r="G51" s="154">
        <f ca="1">NOW()</f>
        <v>42002.425782060185</v>
      </c>
      <c r="H51" s="154"/>
      <c r="I51" s="2"/>
      <c r="J51" s="2"/>
      <c r="K51" s="2"/>
      <c r="L51" s="2"/>
      <c r="M51" s="2"/>
    </row>
    <row r="52" spans="1:13" x14ac:dyDescent="0.25">
      <c r="B52" s="21" t="s">
        <v>88</v>
      </c>
      <c r="C52" s="93" t="s">
        <v>112</v>
      </c>
    </row>
  </sheetData>
  <sheetProtection password="DE2A" sheet="1" objects="1" scenarios="1" formatCells="0" formatColumns="0" formatRows="0" selectLockedCells="1"/>
  <mergeCells count="34">
    <mergeCell ref="D18:J18"/>
    <mergeCell ref="A8:H8"/>
    <mergeCell ref="A34:F34"/>
    <mergeCell ref="A35:F35"/>
    <mergeCell ref="A36:F36"/>
    <mergeCell ref="A11:J11"/>
    <mergeCell ref="F12:J12"/>
    <mergeCell ref="F13:J13"/>
    <mergeCell ref="A15:J15"/>
    <mergeCell ref="A17:J17"/>
    <mergeCell ref="C29:J29"/>
    <mergeCell ref="B22:F22"/>
    <mergeCell ref="A39:F39"/>
    <mergeCell ref="A40:F40"/>
    <mergeCell ref="A49:B49"/>
    <mergeCell ref="D49:J49"/>
    <mergeCell ref="A20:J20"/>
    <mergeCell ref="A24:J24"/>
    <mergeCell ref="A26:J26"/>
    <mergeCell ref="D27:J27"/>
    <mergeCell ref="C28:J28"/>
    <mergeCell ref="D30:E30"/>
    <mergeCell ref="G30:H30"/>
    <mergeCell ref="C21:E21"/>
    <mergeCell ref="G21:H21"/>
    <mergeCell ref="A37:F37"/>
    <mergeCell ref="A38:F38"/>
    <mergeCell ref="C43:J43"/>
    <mergeCell ref="B44:J44"/>
    <mergeCell ref="C51:E51"/>
    <mergeCell ref="G51:H51"/>
    <mergeCell ref="A45:J45"/>
    <mergeCell ref="A46:J47"/>
    <mergeCell ref="A48:J48"/>
  </mergeCells>
  <dataValidations count="1">
    <dataValidation type="list" allowBlank="1" showInputMessage="1" showErrorMessage="1" sqref="G35:G38">
      <formula1>$N$34:$N$39</formula1>
    </dataValidation>
  </dataValidations>
  <hyperlinks>
    <hyperlink ref="A1" location="Титул!A1" display="Титул!A1"/>
  </hyperlinks>
  <pageMargins left="0.70866141732283472" right="0.70866141732283472" top="0.74803149606299213" bottom="0.74803149606299213" header="0.31496062992125984" footer="0.31496062992125984"/>
  <pageSetup paperSize="9" scale="81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Check Box 9">
              <controlPr defaultSize="0" autoFill="0" autoLine="0" autoPict="0">
                <anchor moveWithCells="1">
                  <from>
                    <xdr:col>0</xdr:col>
                    <xdr:colOff>419100</xdr:colOff>
                    <xdr:row>31</xdr:row>
                    <xdr:rowOff>0</xdr:rowOff>
                  </from>
                  <to>
                    <xdr:col>1</xdr:col>
                    <xdr:colOff>114300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Check Box 10">
              <controlPr defaultSize="0" autoFill="0" autoLine="0" autoPict="0">
                <anchor moveWithCells="1">
                  <from>
                    <xdr:col>0</xdr:col>
                    <xdr:colOff>419100</xdr:colOff>
                    <xdr:row>31</xdr:row>
                    <xdr:rowOff>180975</xdr:rowOff>
                  </from>
                  <to>
                    <xdr:col>1</xdr:col>
                    <xdr:colOff>114300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6" name="Check Box 11">
              <controlPr defaultSize="0" autoFill="0" autoLine="0" autoPict="0">
                <anchor moveWithCells="1">
                  <from>
                    <xdr:col>4</xdr:col>
                    <xdr:colOff>428625</xdr:colOff>
                    <xdr:row>31</xdr:row>
                    <xdr:rowOff>9525</xdr:rowOff>
                  </from>
                  <to>
                    <xdr:col>5</xdr:col>
                    <xdr:colOff>123825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7" name="Check Box 12">
              <controlPr defaultSize="0" autoFill="0" autoLine="0" autoPict="0">
                <anchor moveWithCells="1">
                  <from>
                    <xdr:col>4</xdr:col>
                    <xdr:colOff>428625</xdr:colOff>
                    <xdr:row>32</xdr:row>
                    <xdr:rowOff>0</xdr:rowOff>
                  </from>
                  <to>
                    <xdr:col>5</xdr:col>
                    <xdr:colOff>123825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8" name="Check Box 13">
              <controlPr defaultSize="0" autoFill="0" autoLine="0" autoPict="0">
                <anchor moveWithCells="1">
                  <from>
                    <xdr:col>7</xdr:col>
                    <xdr:colOff>180975</xdr:colOff>
                    <xdr:row>31</xdr:row>
                    <xdr:rowOff>0</xdr:rowOff>
                  </from>
                  <to>
                    <xdr:col>7</xdr:col>
                    <xdr:colOff>495300</xdr:colOff>
                    <xdr:row>32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1:U44"/>
  <sheetViews>
    <sheetView view="pageBreakPreview" zoomScale="115" zoomScaleNormal="100" zoomScaleSheetLayoutView="115" workbookViewId="0">
      <selection activeCell="A10" sqref="A10:H10"/>
    </sheetView>
  </sheetViews>
  <sheetFormatPr defaultRowHeight="15" x14ac:dyDescent="0.25"/>
  <cols>
    <col min="2" max="2" width="15.28515625" customWidth="1"/>
    <col min="4" max="4" width="3.7109375" customWidth="1"/>
    <col min="5" max="5" width="19.140625" customWidth="1"/>
    <col min="6" max="6" width="15.42578125" customWidth="1"/>
    <col min="7" max="7" width="17.28515625" customWidth="1"/>
    <col min="8" max="8" width="20.7109375" customWidth="1"/>
  </cols>
  <sheetData>
    <row r="1" spans="1:8" x14ac:dyDescent="0.25">
      <c r="A1" s="114" t="s">
        <v>186</v>
      </c>
      <c r="B1" s="115"/>
    </row>
    <row r="2" spans="1:8" x14ac:dyDescent="0.25">
      <c r="A2" s="1"/>
    </row>
    <row r="6" spans="1:8" ht="9.75" customHeight="1" x14ac:dyDescent="0.25"/>
    <row r="7" spans="1:8" ht="20.25" customHeight="1" x14ac:dyDescent="0.25"/>
    <row r="8" spans="1:8" ht="20.25" customHeight="1" x14ac:dyDescent="0.25">
      <c r="A8" s="142" t="s">
        <v>211</v>
      </c>
      <c r="B8" s="142"/>
      <c r="C8" s="142"/>
      <c r="D8" s="142"/>
      <c r="E8" s="142"/>
      <c r="F8" s="142"/>
      <c r="G8" s="142"/>
      <c r="H8" s="142"/>
    </row>
    <row r="9" spans="1:8" ht="21" customHeight="1" x14ac:dyDescent="0.25">
      <c r="A9" s="6" t="s">
        <v>4</v>
      </c>
      <c r="B9" s="21"/>
      <c r="C9" s="21"/>
    </row>
    <row r="10" spans="1:8" x14ac:dyDescent="0.25">
      <c r="A10" s="166" t="str">
        <f>IF('Заявка на выставку'!A11="","",'Заявка на выставку'!A11)</f>
        <v/>
      </c>
      <c r="B10" s="166"/>
      <c r="C10" s="166"/>
      <c r="D10" s="166"/>
      <c r="E10" s="166"/>
      <c r="F10" s="166"/>
      <c r="G10" s="166"/>
      <c r="H10" s="166"/>
    </row>
    <row r="11" spans="1:8" ht="15" customHeight="1" x14ac:dyDescent="0.25">
      <c r="A11" s="6" t="s">
        <v>84</v>
      </c>
      <c r="B11" s="21"/>
      <c r="C11" s="21"/>
      <c r="D11" s="21"/>
      <c r="E11" s="26"/>
      <c r="F11" s="167" t="str">
        <f>IF('Заявка на выставку'!F12="","",'Заявка на выставку'!F12)</f>
        <v/>
      </c>
      <c r="G11" s="167"/>
      <c r="H11" s="167"/>
    </row>
    <row r="12" spans="1:8" x14ac:dyDescent="0.25">
      <c r="A12" s="6" t="s">
        <v>83</v>
      </c>
      <c r="B12" s="21"/>
      <c r="C12" s="21"/>
      <c r="D12" s="21"/>
      <c r="E12" s="21"/>
      <c r="F12" s="167" t="str">
        <f>IF('Заявка на выставку'!F13="","",'Заявка на выставку'!F13)</f>
        <v/>
      </c>
      <c r="G12" s="167"/>
      <c r="H12" s="167"/>
    </row>
    <row r="13" spans="1:8" x14ac:dyDescent="0.25">
      <c r="A13" s="6" t="s">
        <v>85</v>
      </c>
      <c r="B13" s="21"/>
      <c r="C13" s="21"/>
      <c r="D13" s="21"/>
      <c r="E13" s="21"/>
      <c r="F13" s="21"/>
      <c r="G13" s="21"/>
      <c r="H13" s="21"/>
    </row>
    <row r="14" spans="1:8" x14ac:dyDescent="0.25">
      <c r="A14" s="165" t="str">
        <f>IF('Заявка на выставку'!A15="","",'Заявка на выставку'!A15)</f>
        <v/>
      </c>
      <c r="B14" s="165"/>
      <c r="C14" s="165"/>
      <c r="D14" s="165"/>
      <c r="E14" s="165"/>
      <c r="F14" s="165" t="str">
        <f>IF('Заявка на выставку'!F15="","",'Заявка на выставку'!F15)</f>
        <v/>
      </c>
      <c r="G14" s="165"/>
      <c r="H14" s="165"/>
    </row>
    <row r="15" spans="1:8" x14ac:dyDescent="0.25">
      <c r="A15" s="6" t="s">
        <v>86</v>
      </c>
      <c r="B15" s="21"/>
      <c r="C15" s="21"/>
      <c r="D15" s="21"/>
      <c r="E15" s="21"/>
      <c r="F15" s="21"/>
      <c r="G15" s="21"/>
      <c r="H15" s="21"/>
    </row>
    <row r="16" spans="1:8" x14ac:dyDescent="0.25">
      <c r="A16" s="165" t="str">
        <f>IF('Заявка на выставку'!A17="","",'Заявка на выставку'!A17)</f>
        <v/>
      </c>
      <c r="B16" s="165"/>
      <c r="C16" s="165"/>
      <c r="D16" s="165"/>
      <c r="E16" s="165"/>
      <c r="F16" s="165" t="str">
        <f>IF('Заявка на выставку'!F17="","",'Заявка на выставку'!F17)</f>
        <v/>
      </c>
      <c r="G16" s="165"/>
      <c r="H16" s="165"/>
    </row>
    <row r="17" spans="1:8" x14ac:dyDescent="0.25">
      <c r="A17" s="6" t="s">
        <v>106</v>
      </c>
      <c r="B17" s="21"/>
      <c r="C17" s="21"/>
      <c r="D17" s="168" t="str">
        <f>IF('Заявка на выставку'!D18="","",'Заявка на выставку'!D18)</f>
        <v/>
      </c>
      <c r="E17" s="168"/>
      <c r="F17" s="168"/>
      <c r="G17" s="168"/>
      <c r="H17" s="168"/>
    </row>
    <row r="18" spans="1:8" x14ac:dyDescent="0.25">
      <c r="A18" s="6" t="s">
        <v>5</v>
      </c>
      <c r="B18" s="21"/>
      <c r="C18" s="21"/>
      <c r="D18" s="21"/>
      <c r="E18" s="21"/>
      <c r="F18" s="21"/>
      <c r="G18" s="21"/>
      <c r="H18" s="21"/>
    </row>
    <row r="19" spans="1:8" x14ac:dyDescent="0.25">
      <c r="A19" s="165" t="str">
        <f>IF('Заявка на выставку'!A20="","",'Заявка на выставку'!A20)</f>
        <v/>
      </c>
      <c r="B19" s="165"/>
      <c r="C19" s="165"/>
      <c r="D19" s="165"/>
      <c r="E19" s="165"/>
      <c r="F19" s="165"/>
      <c r="G19" s="165"/>
      <c r="H19" s="165"/>
    </row>
    <row r="20" spans="1:8" x14ac:dyDescent="0.25">
      <c r="A20" s="6" t="s">
        <v>6</v>
      </c>
      <c r="B20" s="21"/>
      <c r="C20" s="168" t="str">
        <f>IF('Заявка на выставку'!C21="","",'Заявка на выставку'!C21)</f>
        <v/>
      </c>
      <c r="D20" s="168"/>
      <c r="E20" s="168"/>
      <c r="F20" s="6" t="s">
        <v>45</v>
      </c>
      <c r="G20" s="168" t="str">
        <f>IF('Заявка на выставку'!G21="","",'Заявка на выставку'!G21)</f>
        <v/>
      </c>
      <c r="H20" s="168"/>
    </row>
    <row r="21" spans="1:8" x14ac:dyDescent="0.25">
      <c r="A21" s="6" t="s">
        <v>46</v>
      </c>
      <c r="B21" s="168" t="str">
        <f>IF('Заявка на выставку'!B22="","",'Заявка на выставку'!B22)</f>
        <v/>
      </c>
      <c r="C21" s="168"/>
      <c r="D21" s="168"/>
      <c r="G21" s="21"/>
      <c r="H21" s="21"/>
    </row>
    <row r="22" spans="1:8" x14ac:dyDescent="0.25">
      <c r="A22" s="6" t="s">
        <v>8</v>
      </c>
      <c r="B22" s="21"/>
      <c r="C22" s="21"/>
      <c r="D22" s="21"/>
      <c r="E22" s="21"/>
      <c r="F22" s="21"/>
      <c r="G22" s="21"/>
      <c r="H22" s="21"/>
    </row>
    <row r="23" spans="1:8" x14ac:dyDescent="0.25">
      <c r="A23" s="165" t="str">
        <f>IF('Заявка на выставку'!A24="","",'Заявка на выставку'!A24)</f>
        <v/>
      </c>
      <c r="B23" s="165"/>
      <c r="C23" s="165"/>
      <c r="D23" s="165"/>
      <c r="E23" s="165"/>
      <c r="F23" s="165"/>
      <c r="G23" s="165"/>
      <c r="H23" s="165"/>
    </row>
    <row r="24" spans="1:8" x14ac:dyDescent="0.25">
      <c r="A24" s="6" t="s">
        <v>9</v>
      </c>
      <c r="B24" s="21"/>
      <c r="C24" s="21"/>
      <c r="D24" s="21"/>
      <c r="E24" s="21"/>
      <c r="F24" s="21"/>
      <c r="G24" s="21"/>
      <c r="H24" s="21"/>
    </row>
    <row r="25" spans="1:8" x14ac:dyDescent="0.25">
      <c r="A25" s="165" t="str">
        <f>IF('Заявка на выставку'!A26="","",'Заявка на выставку'!A26)</f>
        <v/>
      </c>
      <c r="B25" s="165"/>
      <c r="C25" s="165"/>
      <c r="D25" s="165"/>
      <c r="E25" s="165"/>
      <c r="F25" s="165"/>
      <c r="G25" s="165"/>
      <c r="H25" s="165"/>
    </row>
    <row r="26" spans="1:8" x14ac:dyDescent="0.25">
      <c r="A26" s="6" t="s">
        <v>10</v>
      </c>
      <c r="B26" s="21"/>
      <c r="C26" s="21"/>
      <c r="D26" s="166" t="str">
        <f>IF('Заявка на выставку'!D27="","",'Заявка на выставку'!D27)</f>
        <v/>
      </c>
      <c r="E26" s="166"/>
      <c r="F26" s="166"/>
      <c r="G26" s="166"/>
      <c r="H26" s="166"/>
    </row>
    <row r="27" spans="1:8" x14ac:dyDescent="0.25">
      <c r="A27" s="6" t="s">
        <v>11</v>
      </c>
      <c r="B27" s="21"/>
      <c r="C27" s="168" t="str">
        <f>IF('Заявка на выставку'!C28="","",'Заявка на выставку'!C28)</f>
        <v/>
      </c>
      <c r="D27" s="168"/>
      <c r="E27" s="168"/>
      <c r="F27" s="168"/>
      <c r="G27" s="168"/>
      <c r="H27" s="168"/>
    </row>
    <row r="28" spans="1:8" x14ac:dyDescent="0.25">
      <c r="A28" s="6" t="s">
        <v>12</v>
      </c>
      <c r="B28" s="21"/>
      <c r="C28" s="168" t="str">
        <f>IF('Заявка на выставку'!C29="","",'Заявка на выставку'!C29)</f>
        <v/>
      </c>
      <c r="D28" s="168"/>
      <c r="E28" s="168"/>
      <c r="F28" s="168"/>
      <c r="G28" s="168"/>
      <c r="H28" s="168"/>
    </row>
    <row r="29" spans="1:8" x14ac:dyDescent="0.25">
      <c r="A29" s="6" t="s">
        <v>13</v>
      </c>
      <c r="B29" s="131" t="str">
        <f>IF('Заявка на выставку'!B30="","",'Заявка на выставку'!B30)</f>
        <v/>
      </c>
      <c r="C29" s="6" t="s">
        <v>15</v>
      </c>
      <c r="D29" s="169" t="str">
        <f>IF('Заявка на выставку'!D30="","",'Заявка на выставку'!D30)</f>
        <v/>
      </c>
      <c r="E29" s="169" t="str">
        <f>IF('Заявка на выставку'!E30="","",'Заявка на выставку'!E30)</f>
        <v/>
      </c>
      <c r="F29" s="6" t="s">
        <v>14</v>
      </c>
      <c r="G29" s="169" t="str">
        <f>IF('Заявка на выставку'!G30="","",'Заявка на выставку'!G30)</f>
        <v/>
      </c>
      <c r="H29" s="169" t="str">
        <f>IF('Заявка на выставку'!H30="","",'Заявка на выставку'!H30)</f>
        <v/>
      </c>
    </row>
    <row r="30" spans="1:8" ht="28.5" customHeight="1" x14ac:dyDescent="0.25">
      <c r="A30" s="112"/>
      <c r="B30" s="112"/>
      <c r="C30" s="112"/>
      <c r="D30" s="112"/>
      <c r="E30" s="112"/>
      <c r="F30" s="112"/>
      <c r="G30" s="112"/>
      <c r="H30" s="112"/>
    </row>
    <row r="31" spans="1:8" ht="41.25" customHeight="1" x14ac:dyDescent="0.25">
      <c r="A31" s="110" t="s">
        <v>16</v>
      </c>
      <c r="B31" s="172" t="s">
        <v>198</v>
      </c>
      <c r="C31" s="173"/>
      <c r="D31" s="173"/>
      <c r="E31" s="174"/>
      <c r="F31" s="122" t="s">
        <v>205</v>
      </c>
      <c r="G31" s="122" t="s">
        <v>208</v>
      </c>
      <c r="H31" s="109" t="s">
        <v>77</v>
      </c>
    </row>
    <row r="32" spans="1:8" ht="17.25" customHeight="1" x14ac:dyDescent="0.25">
      <c r="A32" s="110">
        <v>1</v>
      </c>
      <c r="B32" s="175" t="s">
        <v>204</v>
      </c>
      <c r="C32" s="176"/>
      <c r="D32" s="176"/>
      <c r="E32" s="177"/>
      <c r="F32" s="124">
        <v>3500</v>
      </c>
      <c r="G32" s="123"/>
      <c r="H32" s="125">
        <f>F32*G32</f>
        <v>0</v>
      </c>
    </row>
    <row r="33" spans="1:21" ht="16.5" customHeight="1" x14ac:dyDescent="0.25">
      <c r="A33" s="110">
        <v>2</v>
      </c>
      <c r="B33" s="175" t="s">
        <v>197</v>
      </c>
      <c r="C33" s="176"/>
      <c r="D33" s="176"/>
      <c r="E33" s="177"/>
      <c r="F33" s="124">
        <v>1000</v>
      </c>
      <c r="G33" s="123"/>
      <c r="H33" s="125">
        <f t="shared" ref="H33:H38" si="0">F33*G33</f>
        <v>0</v>
      </c>
    </row>
    <row r="34" spans="1:21" ht="18" customHeight="1" x14ac:dyDescent="0.25">
      <c r="A34" s="110">
        <v>3</v>
      </c>
      <c r="B34" s="175" t="s">
        <v>206</v>
      </c>
      <c r="C34" s="176"/>
      <c r="D34" s="176"/>
      <c r="E34" s="177"/>
      <c r="F34" s="124">
        <v>250</v>
      </c>
      <c r="G34" s="123"/>
      <c r="H34" s="125">
        <f t="shared" si="0"/>
        <v>0</v>
      </c>
    </row>
    <row r="35" spans="1:21" ht="18.75" customHeight="1" x14ac:dyDescent="0.25">
      <c r="A35" s="110">
        <v>4</v>
      </c>
      <c r="B35" s="175" t="s">
        <v>207</v>
      </c>
      <c r="C35" s="176"/>
      <c r="D35" s="176"/>
      <c r="E35" s="177"/>
      <c r="F35" s="124">
        <v>100</v>
      </c>
      <c r="G35" s="123"/>
      <c r="H35" s="125">
        <f t="shared" si="0"/>
        <v>0</v>
      </c>
    </row>
    <row r="36" spans="1:21" ht="16.5" customHeight="1" x14ac:dyDescent="0.25">
      <c r="A36" s="110">
        <v>5</v>
      </c>
      <c r="B36" s="175" t="s">
        <v>210</v>
      </c>
      <c r="C36" s="176"/>
      <c r="D36" s="176"/>
      <c r="E36" s="177"/>
      <c r="F36" s="124">
        <v>300</v>
      </c>
      <c r="G36" s="123"/>
      <c r="H36" s="125">
        <f t="shared" si="0"/>
        <v>0</v>
      </c>
    </row>
    <row r="37" spans="1:21" ht="16.5" customHeight="1" x14ac:dyDescent="0.25">
      <c r="A37" s="110">
        <v>6</v>
      </c>
      <c r="B37" s="175" t="s">
        <v>212</v>
      </c>
      <c r="C37" s="176"/>
      <c r="D37" s="176"/>
      <c r="E37" s="177"/>
      <c r="F37" s="124">
        <v>100</v>
      </c>
      <c r="G37" s="123"/>
      <c r="H37" s="125">
        <f t="shared" ref="H37" si="1">F37*G37</f>
        <v>0</v>
      </c>
    </row>
    <row r="38" spans="1:21" ht="16.5" customHeight="1" x14ac:dyDescent="0.25">
      <c r="A38" s="110">
        <v>7</v>
      </c>
      <c r="B38" s="175" t="s">
        <v>213</v>
      </c>
      <c r="C38" s="176"/>
      <c r="D38" s="176"/>
      <c r="E38" s="177"/>
      <c r="F38" s="124">
        <v>350</v>
      </c>
      <c r="G38" s="123"/>
      <c r="H38" s="125">
        <f t="shared" si="0"/>
        <v>0</v>
      </c>
    </row>
    <row r="39" spans="1:21" x14ac:dyDescent="0.25">
      <c r="A39" s="157" t="s">
        <v>79</v>
      </c>
      <c r="B39" s="157"/>
      <c r="C39" s="157"/>
      <c r="D39" s="157"/>
      <c r="E39" s="157"/>
      <c r="F39" s="157"/>
      <c r="G39" s="113" t="s">
        <v>90</v>
      </c>
      <c r="H39" s="126">
        <f>SUM(H32:H38)</f>
        <v>0</v>
      </c>
    </row>
    <row r="40" spans="1:21" x14ac:dyDescent="0.25">
      <c r="A40" s="24" t="s">
        <v>100</v>
      </c>
      <c r="C40" s="170" t="str">
        <f>IF(A10="","",A10)</f>
        <v/>
      </c>
      <c r="D40" s="170"/>
      <c r="E40" s="170"/>
      <c r="F40" s="170"/>
      <c r="G40" s="170"/>
      <c r="H40" s="170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</row>
    <row r="41" spans="1:21" x14ac:dyDescent="0.25">
      <c r="A41" s="24" t="s">
        <v>82</v>
      </c>
      <c r="B41" s="170" t="str">
        <f>CONCATENATE(IF(F12="","",F12)," ",IF(A16="","",A16))</f>
        <v xml:space="preserve"> </v>
      </c>
      <c r="C41" s="170"/>
      <c r="D41" s="170"/>
      <c r="E41" s="170"/>
      <c r="F41" s="170"/>
      <c r="G41" s="170"/>
      <c r="H41" s="170"/>
      <c r="K41" s="95"/>
      <c r="L41" s="95"/>
      <c r="M41" s="95"/>
      <c r="N41" s="95"/>
      <c r="O41" s="95"/>
      <c r="P41" s="95"/>
      <c r="Q41" s="95"/>
      <c r="R41" s="95"/>
      <c r="S41" s="95"/>
      <c r="T41" s="95"/>
    </row>
    <row r="42" spans="1:21" ht="14.25" customHeight="1" x14ac:dyDescent="0.25">
      <c r="A42" s="171" t="s">
        <v>209</v>
      </c>
      <c r="B42" s="171"/>
      <c r="C42" s="171"/>
      <c r="D42" s="171"/>
      <c r="E42" s="171"/>
      <c r="F42" s="171"/>
      <c r="G42" s="171"/>
      <c r="H42" s="171"/>
    </row>
    <row r="43" spans="1:21" ht="14.25" customHeight="1" x14ac:dyDescent="0.25">
      <c r="A43" s="111"/>
      <c r="B43" s="111"/>
      <c r="C43" s="111"/>
      <c r="D43" s="111"/>
      <c r="E43" s="111"/>
      <c r="F43" s="111"/>
      <c r="G43" s="111"/>
      <c r="H43" s="111"/>
    </row>
    <row r="44" spans="1:21" x14ac:dyDescent="0.25">
      <c r="A44" s="21" t="s">
        <v>89</v>
      </c>
      <c r="B44" s="34"/>
      <c r="C44" s="21" t="s">
        <v>88</v>
      </c>
      <c r="F44" s="27">
        <f ca="1">NOW()</f>
        <v>42002.425782060185</v>
      </c>
      <c r="G44" s="2"/>
      <c r="H44" s="2"/>
      <c r="I44" s="2"/>
      <c r="J44" s="2"/>
    </row>
  </sheetData>
  <sheetProtection password="DE2A" sheet="1" objects="1" scenarios="1" selectLockedCells="1"/>
  <mergeCells count="30">
    <mergeCell ref="C40:H40"/>
    <mergeCell ref="B41:H41"/>
    <mergeCell ref="A42:H42"/>
    <mergeCell ref="B31:E31"/>
    <mergeCell ref="B32:E32"/>
    <mergeCell ref="B33:E33"/>
    <mergeCell ref="B34:E34"/>
    <mergeCell ref="B35:E35"/>
    <mergeCell ref="B38:E38"/>
    <mergeCell ref="A39:F39"/>
    <mergeCell ref="B37:E37"/>
    <mergeCell ref="B36:E36"/>
    <mergeCell ref="A25:H25"/>
    <mergeCell ref="D26:H26"/>
    <mergeCell ref="C27:H27"/>
    <mergeCell ref="C28:H28"/>
    <mergeCell ref="D29:E29"/>
    <mergeCell ref="G29:H29"/>
    <mergeCell ref="A23:H23"/>
    <mergeCell ref="A8:H8"/>
    <mergeCell ref="A10:H10"/>
    <mergeCell ref="F11:H11"/>
    <mergeCell ref="F12:H12"/>
    <mergeCell ref="A14:H14"/>
    <mergeCell ref="A16:H16"/>
    <mergeCell ref="D17:H17"/>
    <mergeCell ref="A19:H19"/>
    <mergeCell ref="C20:E20"/>
    <mergeCell ref="G20:H20"/>
    <mergeCell ref="B21:D21"/>
  </mergeCells>
  <hyperlinks>
    <hyperlink ref="A1" location="Титул!A1" display="Титул!A1"/>
  </hyperlinks>
  <pageMargins left="0.70866141732283472" right="0.70866141732283472" top="0.74803149606299213" bottom="0.74803149606299213" header="0.31496062992125984" footer="0.31496062992125984"/>
  <pageSetup paperSize="9" scale="79" orientation="portrait" blackAndWhite="1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X25"/>
  <sheetViews>
    <sheetView view="pageBreakPreview" zoomScale="115" zoomScaleNormal="100" zoomScaleSheetLayoutView="115" workbookViewId="0">
      <selection activeCell="A12" sqref="A12:J12"/>
    </sheetView>
  </sheetViews>
  <sheetFormatPr defaultRowHeight="15" x14ac:dyDescent="0.25"/>
  <cols>
    <col min="2" max="2" width="15.28515625" customWidth="1"/>
    <col min="4" max="4" width="3.7109375" customWidth="1"/>
    <col min="6" max="6" width="16.85546875" bestFit="1" customWidth="1"/>
  </cols>
  <sheetData>
    <row r="1" spans="1:11" x14ac:dyDescent="0.25">
      <c r="A1" s="114" t="s">
        <v>186</v>
      </c>
      <c r="B1" s="115"/>
    </row>
    <row r="2" spans="1:11" x14ac:dyDescent="0.25">
      <c r="A2" s="1"/>
    </row>
    <row r="6" spans="1:11" ht="9.75" customHeight="1" x14ac:dyDescent="0.25"/>
    <row r="7" spans="1:11" ht="20.25" customHeight="1" x14ac:dyDescent="0.25"/>
    <row r="8" spans="1:11" ht="20.25" customHeight="1" x14ac:dyDescent="0.25">
      <c r="A8" s="142" t="s">
        <v>174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</row>
    <row r="9" spans="1:11" ht="20.25" customHeight="1" x14ac:dyDescent="0.25">
      <c r="A9" s="100" t="s">
        <v>176</v>
      </c>
      <c r="B9" s="96"/>
      <c r="C9" s="96"/>
      <c r="D9" s="96"/>
      <c r="E9" s="96"/>
      <c r="F9" s="96"/>
      <c r="G9" s="102" t="s">
        <v>178</v>
      </c>
      <c r="H9" s="100" t="s">
        <v>177</v>
      </c>
      <c r="I9" s="100"/>
      <c r="K9" s="100"/>
    </row>
    <row r="10" spans="1:11" ht="16.5" x14ac:dyDescent="0.3">
      <c r="A10" s="99"/>
      <c r="B10" s="2"/>
      <c r="C10" s="2"/>
      <c r="D10" s="2"/>
      <c r="E10" s="2"/>
      <c r="F10" s="2"/>
      <c r="G10" s="102" t="s">
        <v>179</v>
      </c>
      <c r="H10" s="101" t="s">
        <v>34</v>
      </c>
      <c r="I10" s="2"/>
    </row>
    <row r="11" spans="1:11" x14ac:dyDescent="0.25">
      <c r="A11" s="6" t="s">
        <v>169</v>
      </c>
      <c r="B11" s="21"/>
      <c r="C11" s="21"/>
      <c r="I11" s="2"/>
    </row>
    <row r="12" spans="1:11" x14ac:dyDescent="0.25">
      <c r="A12" s="179"/>
      <c r="B12" s="179"/>
      <c r="C12" s="179"/>
      <c r="D12" s="179"/>
      <c r="E12" s="179"/>
      <c r="F12" s="179"/>
      <c r="G12" s="179"/>
      <c r="H12" s="179"/>
      <c r="I12" s="179"/>
      <c r="J12" s="179"/>
    </row>
    <row r="13" spans="1:11" x14ac:dyDescent="0.25">
      <c r="A13" s="6" t="s">
        <v>170</v>
      </c>
      <c r="B13" s="21"/>
      <c r="C13" s="21"/>
      <c r="D13" s="21"/>
      <c r="E13" s="21"/>
      <c r="F13" s="21"/>
      <c r="G13" s="21"/>
      <c r="H13" s="21"/>
      <c r="I13" s="2"/>
    </row>
    <row r="14" spans="1:11" x14ac:dyDescent="0.25">
      <c r="A14" s="178"/>
      <c r="B14" s="178"/>
      <c r="C14" s="178"/>
      <c r="D14" s="178"/>
      <c r="E14" s="178"/>
      <c r="F14" s="178"/>
      <c r="G14" s="178"/>
      <c r="H14" s="178"/>
      <c r="I14" s="178"/>
      <c r="J14" s="178"/>
    </row>
    <row r="15" spans="1:11" x14ac:dyDescent="0.25">
      <c r="A15" s="6" t="s">
        <v>6</v>
      </c>
      <c r="B15" s="21"/>
      <c r="C15" s="182"/>
      <c r="D15" s="182"/>
      <c r="E15" s="182"/>
      <c r="F15" s="6" t="s">
        <v>45</v>
      </c>
      <c r="G15" s="182"/>
      <c r="H15" s="182"/>
      <c r="I15" s="2"/>
    </row>
    <row r="16" spans="1:11" x14ac:dyDescent="0.25">
      <c r="A16" s="6" t="s">
        <v>46</v>
      </c>
      <c r="B16" s="164"/>
      <c r="C16" s="179"/>
      <c r="D16" s="179"/>
      <c r="F16" s="6" t="s">
        <v>171</v>
      </c>
      <c r="G16" s="183"/>
      <c r="H16" s="183"/>
      <c r="I16" s="183"/>
      <c r="J16" s="183"/>
    </row>
    <row r="17" spans="1:24" ht="37.5" customHeight="1" x14ac:dyDescent="0.25">
      <c r="A17" s="36" t="s">
        <v>182</v>
      </c>
      <c r="B17" s="35"/>
      <c r="C17" s="36"/>
      <c r="D17" s="35"/>
      <c r="E17" s="35"/>
      <c r="F17" s="36"/>
      <c r="G17" s="37"/>
      <c r="H17" s="37"/>
      <c r="I17" s="184" t="s">
        <v>180</v>
      </c>
      <c r="J17" s="184"/>
      <c r="K17" s="104">
        <f>LEN(A18)</f>
        <v>0</v>
      </c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8"/>
      <c r="X17" s="98"/>
    </row>
    <row r="18" spans="1:24" ht="409.5" customHeight="1" x14ac:dyDescent="0.25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</row>
    <row r="19" spans="1:24" ht="30.75" customHeight="1" x14ac:dyDescent="0.25">
      <c r="A19" s="155" t="s">
        <v>175</v>
      </c>
      <c r="B19" s="155"/>
      <c r="C19" s="155"/>
      <c r="D19" s="155"/>
      <c r="E19" s="155"/>
      <c r="F19" s="155"/>
      <c r="G19" s="155"/>
      <c r="H19" s="155"/>
      <c r="I19" s="155"/>
      <c r="J19" s="155"/>
    </row>
    <row r="20" spans="1:24" ht="15" customHeight="1" x14ac:dyDescent="0.25">
      <c r="A20" s="155" t="s">
        <v>172</v>
      </c>
      <c r="B20" s="155"/>
      <c r="C20" s="155"/>
      <c r="D20" s="155"/>
      <c r="E20" s="155"/>
      <c r="F20" s="155"/>
      <c r="G20" s="155"/>
      <c r="H20" s="155"/>
      <c r="I20" s="155"/>
      <c r="J20" s="155"/>
    </row>
    <row r="21" spans="1:24" x14ac:dyDescent="0.25">
      <c r="A21" s="155" t="s">
        <v>173</v>
      </c>
      <c r="B21" s="155"/>
      <c r="C21" s="155"/>
      <c r="D21" s="155"/>
      <c r="E21" s="155"/>
      <c r="F21" s="155"/>
      <c r="G21" s="155"/>
      <c r="H21" s="155"/>
      <c r="I21" s="155"/>
      <c r="J21" s="155"/>
    </row>
    <row r="22" spans="1:24" x14ac:dyDescent="0.25">
      <c r="A22" s="97"/>
      <c r="B22" s="97"/>
      <c r="C22" s="97"/>
      <c r="D22" s="97"/>
      <c r="E22" s="97"/>
      <c r="F22" s="97"/>
      <c r="G22" s="97"/>
      <c r="H22" s="97"/>
      <c r="I22" s="97"/>
      <c r="J22" s="97"/>
    </row>
    <row r="23" spans="1:24" x14ac:dyDescent="0.25">
      <c r="A23" s="21" t="s">
        <v>135</v>
      </c>
      <c r="B23" s="56"/>
      <c r="C23" s="52" t="s">
        <v>136</v>
      </c>
      <c r="D23" s="53"/>
      <c r="E23" s="53"/>
      <c r="F23" s="54"/>
      <c r="G23" s="52" t="s">
        <v>137</v>
      </c>
      <c r="H23" s="21"/>
      <c r="J23" s="180"/>
      <c r="K23" s="180"/>
      <c r="L23" s="2"/>
      <c r="M23" s="2"/>
    </row>
    <row r="24" spans="1:24" x14ac:dyDescent="0.25">
      <c r="C24" s="21" t="s">
        <v>88</v>
      </c>
      <c r="I24" s="21" t="s">
        <v>88</v>
      </c>
    </row>
    <row r="25" spans="1:24" x14ac:dyDescent="0.25">
      <c r="H25" s="181">
        <f ca="1">NOW()</f>
        <v>42002.425782060185</v>
      </c>
      <c r="I25" s="181"/>
    </row>
  </sheetData>
  <sheetProtection password="DE2A" sheet="1" objects="1" scenarios="1" formatCells="0" formatColumns="0" formatRows="0" selectLockedCells="1"/>
  <mergeCells count="14">
    <mergeCell ref="A14:J14"/>
    <mergeCell ref="A12:J12"/>
    <mergeCell ref="A8:K8"/>
    <mergeCell ref="J23:K23"/>
    <mergeCell ref="H25:I25"/>
    <mergeCell ref="C15:E15"/>
    <mergeCell ref="G15:H15"/>
    <mergeCell ref="B16:D16"/>
    <mergeCell ref="G16:J16"/>
    <mergeCell ref="A20:J20"/>
    <mergeCell ref="A19:J19"/>
    <mergeCell ref="A21:J21"/>
    <mergeCell ref="I17:J17"/>
    <mergeCell ref="A18:K18"/>
  </mergeCells>
  <dataValidations count="1">
    <dataValidation type="textLength" operator="lessThan" allowBlank="1" showInputMessage="1" showErrorMessage="1" errorTitle="превышен максимальный размер" error="Сократите текст" promptTitle="Соблюдайте максимальный размер" prompt="2000 знаков" sqref="A18:K18">
      <formula1>2000</formula1>
    </dataValidation>
  </dataValidations>
  <hyperlinks>
    <hyperlink ref="H10" r:id="rId1"/>
    <hyperlink ref="A1" location="Титул!A1" display="Титул!A1"/>
  </hyperlinks>
  <pageMargins left="0.70866141732283472" right="0.70866141732283472" top="0.74803149606299213" bottom="0.74803149606299213" header="0.31496062992125984" footer="0.31496062992125984"/>
  <pageSetup paperSize="9" scale="80" orientation="portrait" blackAndWhite="1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M45"/>
  <sheetViews>
    <sheetView view="pageBreakPreview" topLeftCell="A4" zoomScale="115" zoomScaleNormal="100" zoomScaleSheetLayoutView="115" workbookViewId="0">
      <selection activeCell="A12" sqref="A12:J12"/>
    </sheetView>
  </sheetViews>
  <sheetFormatPr defaultRowHeight="15" x14ac:dyDescent="0.25"/>
  <cols>
    <col min="2" max="2" width="15.28515625" customWidth="1"/>
    <col min="4" max="4" width="3.7109375" customWidth="1"/>
    <col min="6" max="6" width="16.85546875" bestFit="1" customWidth="1"/>
  </cols>
  <sheetData>
    <row r="1" spans="1:10" x14ac:dyDescent="0.25">
      <c r="A1" s="114" t="s">
        <v>186</v>
      </c>
      <c r="B1" s="115"/>
    </row>
    <row r="2" spans="1:10" x14ac:dyDescent="0.25">
      <c r="A2" s="1"/>
    </row>
    <row r="6" spans="1:10" ht="9.75" customHeight="1" x14ac:dyDescent="0.25"/>
    <row r="7" spans="1:10" ht="20.25" customHeight="1" x14ac:dyDescent="0.25"/>
    <row r="8" spans="1:10" ht="20.25" customHeight="1" x14ac:dyDescent="0.25">
      <c r="A8" s="142" t="s">
        <v>114</v>
      </c>
      <c r="B8" s="142"/>
      <c r="C8" s="142"/>
      <c r="D8" s="142"/>
      <c r="E8" s="142"/>
      <c r="F8" s="142"/>
      <c r="G8" s="142"/>
      <c r="H8" s="142"/>
      <c r="I8" s="142"/>
      <c r="J8" s="142"/>
    </row>
    <row r="9" spans="1:10" ht="20.25" customHeight="1" x14ac:dyDescent="0.25">
      <c r="A9" s="194" t="s">
        <v>115</v>
      </c>
      <c r="B9" s="195"/>
      <c r="C9" s="195"/>
      <c r="D9" s="195"/>
      <c r="E9" s="195"/>
      <c r="F9" s="195"/>
      <c r="G9" s="195"/>
      <c r="H9" s="195"/>
      <c r="I9" s="195"/>
      <c r="J9" s="195"/>
    </row>
    <row r="10" spans="1:10" ht="46.5" customHeight="1" x14ac:dyDescent="0.25">
      <c r="A10" s="195"/>
      <c r="B10" s="195"/>
      <c r="C10" s="195"/>
      <c r="D10" s="195"/>
      <c r="E10" s="195"/>
      <c r="F10" s="195"/>
      <c r="G10" s="195"/>
      <c r="H10" s="195"/>
      <c r="I10" s="195"/>
      <c r="J10" s="195"/>
    </row>
    <row r="11" spans="1:10" x14ac:dyDescent="0.25">
      <c r="A11" s="6" t="s">
        <v>4</v>
      </c>
      <c r="B11" s="21"/>
      <c r="C11" s="21"/>
      <c r="I11" s="2"/>
    </row>
    <row r="12" spans="1:10" x14ac:dyDescent="0.25">
      <c r="A12" s="182" t="str">
        <f>IF('Заявка на выставку'!A11="","",'Заявка на выставку'!A11)</f>
        <v/>
      </c>
      <c r="B12" s="182"/>
      <c r="C12" s="182"/>
      <c r="D12" s="182"/>
      <c r="E12" s="182"/>
      <c r="F12" s="182"/>
      <c r="G12" s="182"/>
      <c r="H12" s="182"/>
      <c r="I12" s="182"/>
      <c r="J12" s="182"/>
    </row>
    <row r="13" spans="1:10" ht="15" customHeight="1" x14ac:dyDescent="0.25">
      <c r="A13" s="6" t="s">
        <v>84</v>
      </c>
      <c r="B13" s="21"/>
      <c r="C13" s="21"/>
      <c r="D13" s="21"/>
      <c r="E13" s="26"/>
      <c r="F13" s="179" t="str">
        <f>IF('Заявка на выставку'!F12="","",'Заявка на выставку'!F12)</f>
        <v/>
      </c>
      <c r="G13" s="179"/>
      <c r="H13" s="179"/>
      <c r="I13" s="179"/>
      <c r="J13" s="179"/>
    </row>
    <row r="14" spans="1:10" x14ac:dyDescent="0.25">
      <c r="A14" s="6" t="s">
        <v>83</v>
      </c>
      <c r="B14" s="21"/>
      <c r="C14" s="21"/>
      <c r="D14" s="21"/>
      <c r="E14" s="21"/>
      <c r="F14" s="179" t="str">
        <f>IF('Заявка на выставку'!F13="","",'Заявка на выставку'!F13)</f>
        <v/>
      </c>
      <c r="G14" s="179"/>
      <c r="H14" s="179"/>
      <c r="I14" s="179"/>
      <c r="J14" s="179"/>
    </row>
    <row r="15" spans="1:10" x14ac:dyDescent="0.25">
      <c r="A15" s="6" t="s">
        <v>85</v>
      </c>
      <c r="B15" s="21"/>
      <c r="C15" s="21"/>
      <c r="D15" s="21"/>
      <c r="E15" s="21"/>
      <c r="F15" s="21"/>
      <c r="G15" s="21"/>
      <c r="H15" s="21"/>
      <c r="I15" s="2"/>
    </row>
    <row r="16" spans="1:10" x14ac:dyDescent="0.25">
      <c r="A16" s="178" t="str">
        <f>IF('Заявка на выставку'!A15="","",'Заявка на выставку'!A15)</f>
        <v/>
      </c>
      <c r="B16" s="178"/>
      <c r="C16" s="178"/>
      <c r="D16" s="178"/>
      <c r="E16" s="178"/>
      <c r="F16" s="178" t="str">
        <f>IF('Заявка на выставку'!F15="","",'Заявка на выставку'!F15)</f>
        <v/>
      </c>
      <c r="G16" s="178"/>
      <c r="H16" s="178"/>
      <c r="I16" s="178"/>
      <c r="J16" s="178"/>
    </row>
    <row r="17" spans="1:10" x14ac:dyDescent="0.25">
      <c r="A17" s="6" t="s">
        <v>86</v>
      </c>
      <c r="B17" s="21"/>
      <c r="C17" s="21"/>
      <c r="D17" s="21"/>
      <c r="E17" s="21"/>
      <c r="F17" s="21"/>
      <c r="G17" s="21"/>
      <c r="H17" s="21"/>
      <c r="I17" s="2"/>
    </row>
    <row r="18" spans="1:10" x14ac:dyDescent="0.25">
      <c r="A18" s="178" t="str">
        <f>IF('Заявка на выставку'!A17="","",'Заявка на выставку'!A17)</f>
        <v/>
      </c>
      <c r="B18" s="178"/>
      <c r="C18" s="178"/>
      <c r="D18" s="178"/>
      <c r="E18" s="178"/>
      <c r="F18" s="178" t="str">
        <f>IF('Заявка на выставку'!F17="","",'Заявка на выставку'!F17)</f>
        <v/>
      </c>
      <c r="G18" s="178"/>
      <c r="H18" s="178"/>
      <c r="I18" s="178"/>
      <c r="J18" s="178"/>
    </row>
    <row r="19" spans="1:10" x14ac:dyDescent="0.25">
      <c r="A19" s="6" t="s">
        <v>106</v>
      </c>
      <c r="B19" s="21"/>
      <c r="C19" s="21"/>
      <c r="D19" s="179" t="str">
        <f>IF('Заявка на выставку'!D18="","",'Заявка на выставку'!D18)</f>
        <v/>
      </c>
      <c r="E19" s="179"/>
      <c r="F19" s="179"/>
      <c r="G19" s="179"/>
      <c r="H19" s="179"/>
      <c r="I19" s="179" t="str">
        <f>IF('Заявка на выставку'!I18="","",'Заявка на выставку'!I18)</f>
        <v/>
      </c>
      <c r="J19" s="179"/>
    </row>
    <row r="20" spans="1:10" x14ac:dyDescent="0.25">
      <c r="A20" s="6" t="s">
        <v>5</v>
      </c>
      <c r="B20" s="21"/>
      <c r="C20" s="21"/>
      <c r="D20" s="21"/>
      <c r="E20" s="21"/>
      <c r="F20" s="21"/>
      <c r="G20" s="21"/>
      <c r="H20" s="21"/>
      <c r="I20" s="2"/>
    </row>
    <row r="21" spans="1:10" x14ac:dyDescent="0.25">
      <c r="A21" s="196" t="str">
        <f>IF('Заявка на выставку'!A20="","",'Заявка на выставку'!A20)</f>
        <v/>
      </c>
      <c r="B21" s="196"/>
      <c r="C21" s="196"/>
      <c r="D21" s="196"/>
      <c r="E21" s="196"/>
      <c r="F21" s="196"/>
      <c r="G21" s="196"/>
      <c r="H21" s="196"/>
      <c r="I21" s="196"/>
      <c r="J21" s="196"/>
    </row>
    <row r="22" spans="1:10" x14ac:dyDescent="0.25">
      <c r="A22" s="6" t="s">
        <v>6</v>
      </c>
      <c r="B22" s="21"/>
      <c r="C22" s="182" t="str">
        <f>IF('Заявка на выставку'!C21="","",'Заявка на выставку'!C21)</f>
        <v/>
      </c>
      <c r="D22" s="182"/>
      <c r="E22" s="182"/>
      <c r="F22" s="6" t="s">
        <v>45</v>
      </c>
      <c r="G22" s="179" t="str">
        <f>IF('Заявка на выставку'!G21="","",'Заявка на выставку'!G21)</f>
        <v/>
      </c>
      <c r="H22" s="179"/>
      <c r="I22" s="2"/>
    </row>
    <row r="23" spans="1:10" x14ac:dyDescent="0.25">
      <c r="A23" s="6" t="s">
        <v>46</v>
      </c>
      <c r="B23" s="179" t="str">
        <f>IF('Заявка на выставку'!B22="","",'Заявка на выставку'!B22)</f>
        <v/>
      </c>
      <c r="C23" s="179"/>
      <c r="D23" s="179"/>
      <c r="G23" s="21"/>
      <c r="H23" s="21"/>
      <c r="I23" s="2"/>
    </row>
    <row r="24" spans="1:10" x14ac:dyDescent="0.25">
      <c r="A24" s="6" t="s">
        <v>8</v>
      </c>
      <c r="B24" s="21"/>
      <c r="C24" s="21"/>
      <c r="D24" s="21"/>
      <c r="E24" s="21"/>
      <c r="F24" s="21"/>
      <c r="G24" s="21"/>
      <c r="H24" s="21"/>
      <c r="I24" s="2"/>
    </row>
    <row r="25" spans="1:10" x14ac:dyDescent="0.25">
      <c r="A25" s="178" t="str">
        <f>IF('Заявка на выставку'!A24="","",'Заявка на выставку'!A24)</f>
        <v/>
      </c>
      <c r="B25" s="178"/>
      <c r="C25" s="178"/>
      <c r="D25" s="178"/>
      <c r="E25" s="178"/>
      <c r="F25" s="178"/>
      <c r="G25" s="178"/>
      <c r="H25" s="178"/>
      <c r="I25" s="178"/>
      <c r="J25" s="178"/>
    </row>
    <row r="26" spans="1:10" x14ac:dyDescent="0.25">
      <c r="A26" s="6" t="s">
        <v>9</v>
      </c>
      <c r="B26" s="21"/>
      <c r="C26" s="21"/>
      <c r="D26" s="21"/>
      <c r="E26" s="21"/>
      <c r="F26" s="21"/>
      <c r="G26" s="21"/>
      <c r="H26" s="21"/>
      <c r="I26" s="2"/>
    </row>
    <row r="27" spans="1:10" x14ac:dyDescent="0.25">
      <c r="A27" s="178" t="str">
        <f>IF('Заявка на выставку'!A26="","",'Заявка на выставку'!A26)</f>
        <v/>
      </c>
      <c r="B27" s="178"/>
      <c r="C27" s="178"/>
      <c r="D27" s="178"/>
      <c r="E27" s="178"/>
      <c r="F27" s="178"/>
      <c r="G27" s="178"/>
      <c r="H27" s="178"/>
      <c r="I27" s="178"/>
      <c r="J27" s="178"/>
    </row>
    <row r="28" spans="1:10" x14ac:dyDescent="0.25">
      <c r="A28" s="6" t="s">
        <v>10</v>
      </c>
      <c r="B28" s="21"/>
      <c r="C28" s="21"/>
      <c r="D28" s="182" t="str">
        <f>IF('Заявка на выставку'!D27="","",'Заявка на выставку'!D27)</f>
        <v/>
      </c>
      <c r="E28" s="182"/>
      <c r="F28" s="182"/>
      <c r="G28" s="182"/>
      <c r="H28" s="182"/>
      <c r="I28" s="182"/>
      <c r="J28" s="182"/>
    </row>
    <row r="29" spans="1:10" x14ac:dyDescent="0.25">
      <c r="A29" s="6" t="s">
        <v>11</v>
      </c>
      <c r="B29" s="21"/>
      <c r="C29" s="182" t="str">
        <f>IF('Заявка на выставку'!C28="","",'Заявка на выставку'!C28)</f>
        <v/>
      </c>
      <c r="D29" s="182"/>
      <c r="E29" s="182"/>
      <c r="F29" s="182"/>
      <c r="G29" s="182"/>
      <c r="H29" s="182"/>
      <c r="I29" s="182"/>
      <c r="J29" s="182"/>
    </row>
    <row r="30" spans="1:10" x14ac:dyDescent="0.25">
      <c r="A30" s="6" t="s">
        <v>12</v>
      </c>
      <c r="B30" s="21"/>
      <c r="C30" s="179" t="str">
        <f>IF('Заявка на выставку'!C29="","",'Заявка на выставку'!C29)</f>
        <v/>
      </c>
      <c r="D30" s="179"/>
      <c r="E30" s="179"/>
      <c r="F30" s="179"/>
      <c r="G30" s="179"/>
      <c r="H30" s="179"/>
      <c r="I30" s="179"/>
      <c r="J30" s="179"/>
    </row>
    <row r="31" spans="1:10" x14ac:dyDescent="0.25">
      <c r="A31" s="6" t="s">
        <v>13</v>
      </c>
      <c r="B31" s="31" t="str">
        <f>IF('Заявка на выставку'!B30="","",'Заявка на выставку'!B30)</f>
        <v/>
      </c>
      <c r="C31" s="6" t="s">
        <v>15</v>
      </c>
      <c r="D31" s="190" t="str">
        <f>IF('Заявка на выставку'!D30="","",'Заявка на выставку'!D30)</f>
        <v/>
      </c>
      <c r="E31" s="190" t="str">
        <f>IF('Заявка на выставку'!E30="","",'Заявка на выставку'!E30)</f>
        <v/>
      </c>
      <c r="F31" s="6" t="s">
        <v>14</v>
      </c>
      <c r="G31" s="190" t="str">
        <f>IF('Заявка на выставку'!G30="","",'Заявка на выставку'!G30)</f>
        <v/>
      </c>
      <c r="H31" s="190" t="str">
        <f>IF('Заявка на выставку'!H30="","",'Заявка на выставку'!H30)</f>
        <v/>
      </c>
      <c r="I31" s="2"/>
    </row>
    <row r="32" spans="1:10" ht="24" customHeight="1" x14ac:dyDescent="0.25">
      <c r="A32" s="44" t="s">
        <v>109</v>
      </c>
      <c r="B32" s="35"/>
      <c r="C32" s="36"/>
      <c r="D32" s="35"/>
      <c r="E32" s="35"/>
      <c r="F32" s="36"/>
      <c r="G32" s="37"/>
      <c r="H32" s="37"/>
      <c r="I32" s="38"/>
      <c r="J32" s="39"/>
    </row>
    <row r="33" spans="1:13" ht="82.5" customHeight="1" x14ac:dyDescent="0.25">
      <c r="A33" s="189" t="s">
        <v>138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3" ht="28.5" customHeight="1" x14ac:dyDescent="0.25">
      <c r="A34" s="55"/>
      <c r="B34" s="55"/>
      <c r="C34" s="55"/>
      <c r="D34" s="55"/>
      <c r="E34" s="55"/>
      <c r="F34" s="55"/>
      <c r="G34" s="55"/>
      <c r="H34" s="55"/>
      <c r="I34" s="55"/>
      <c r="J34" s="55"/>
    </row>
    <row r="35" spans="1:13" x14ac:dyDescent="0.25">
      <c r="A35" s="43" t="s">
        <v>100</v>
      </c>
      <c r="B35" s="41"/>
      <c r="C35" s="191" t="str">
        <f>IF(A12="","",A12)</f>
        <v/>
      </c>
      <c r="D35" s="191"/>
      <c r="E35" s="191"/>
      <c r="F35" s="191"/>
      <c r="G35" s="191"/>
      <c r="H35" s="191"/>
      <c r="I35" s="41"/>
      <c r="J35" s="41"/>
    </row>
    <row r="36" spans="1:13" x14ac:dyDescent="0.25">
      <c r="A36" s="43" t="s">
        <v>82</v>
      </c>
      <c r="B36" s="192" t="str">
        <f>CONCATENATE(IF(F14="","",F14)," ",IF(A18="","",A18))</f>
        <v xml:space="preserve"> </v>
      </c>
      <c r="C36" s="192"/>
      <c r="D36" s="192"/>
      <c r="E36" s="192"/>
      <c r="F36" s="192"/>
      <c r="G36" s="192"/>
      <c r="H36" s="43" t="s">
        <v>110</v>
      </c>
      <c r="I36" s="43"/>
      <c r="J36" s="43"/>
    </row>
    <row r="37" spans="1:13" ht="14.25" customHeight="1" x14ac:dyDescent="0.25">
      <c r="A37" s="171" t="s">
        <v>111</v>
      </c>
      <c r="B37" s="171"/>
      <c r="C37" s="171"/>
      <c r="D37" s="171"/>
      <c r="E37" s="171"/>
      <c r="F37" s="171"/>
      <c r="G37" s="171"/>
      <c r="H37" s="171"/>
      <c r="I37" s="171"/>
      <c r="J37" s="171"/>
    </row>
    <row r="38" spans="1:13" ht="41.25" customHeight="1" x14ac:dyDescent="0.25">
      <c r="A38" s="11" t="s">
        <v>16</v>
      </c>
      <c r="B38" s="188" t="s">
        <v>112</v>
      </c>
      <c r="C38" s="188"/>
      <c r="D38" s="188"/>
      <c r="E38" s="188"/>
      <c r="F38" s="188"/>
      <c r="G38" s="188"/>
      <c r="H38" s="188" t="s">
        <v>113</v>
      </c>
      <c r="I38" s="188"/>
      <c r="J38" s="188"/>
      <c r="K38" s="188"/>
    </row>
    <row r="39" spans="1:13" ht="27.75" customHeight="1" x14ac:dyDescent="0.25">
      <c r="A39" s="11">
        <v>1</v>
      </c>
      <c r="B39" s="193"/>
      <c r="C39" s="193"/>
      <c r="D39" s="193"/>
      <c r="E39" s="193"/>
      <c r="F39" s="193"/>
      <c r="G39" s="193"/>
      <c r="H39" s="186"/>
      <c r="I39" s="186"/>
      <c r="J39" s="186"/>
      <c r="K39" s="186"/>
    </row>
    <row r="40" spans="1:13" ht="27.75" customHeight="1" x14ac:dyDescent="0.25">
      <c r="A40" s="11">
        <v>2</v>
      </c>
      <c r="B40" s="193"/>
      <c r="C40" s="193"/>
      <c r="D40" s="193"/>
      <c r="E40" s="193"/>
      <c r="F40" s="193"/>
      <c r="G40" s="193"/>
      <c r="H40" s="187"/>
      <c r="I40" s="187"/>
      <c r="J40" s="187"/>
      <c r="K40" s="187"/>
    </row>
    <row r="41" spans="1:13" ht="27" customHeight="1" x14ac:dyDescent="0.25">
      <c r="A41" s="11">
        <v>3</v>
      </c>
      <c r="B41" s="193"/>
      <c r="C41" s="193"/>
      <c r="D41" s="193"/>
      <c r="E41" s="193"/>
      <c r="F41" s="193"/>
      <c r="G41" s="193"/>
      <c r="H41" s="187"/>
      <c r="I41" s="187"/>
      <c r="J41" s="187"/>
      <c r="K41" s="187"/>
    </row>
    <row r="42" spans="1:13" ht="31.5" customHeight="1" x14ac:dyDescent="0.25">
      <c r="A42" s="11">
        <v>4</v>
      </c>
      <c r="B42" s="193"/>
      <c r="C42" s="193"/>
      <c r="D42" s="193"/>
      <c r="E42" s="193"/>
      <c r="F42" s="193"/>
      <c r="G42" s="193"/>
      <c r="H42" s="187"/>
      <c r="I42" s="187"/>
      <c r="J42" s="187"/>
      <c r="K42" s="187"/>
    </row>
    <row r="43" spans="1:13" ht="28.5" customHeight="1" x14ac:dyDescent="0.25">
      <c r="A43" s="11">
        <v>5</v>
      </c>
      <c r="B43" s="193"/>
      <c r="C43" s="193"/>
      <c r="D43" s="193"/>
      <c r="E43" s="193"/>
      <c r="F43" s="193"/>
      <c r="G43" s="193"/>
      <c r="H43" s="187"/>
      <c r="I43" s="187"/>
      <c r="J43" s="187"/>
      <c r="K43" s="187"/>
    </row>
    <row r="44" spans="1:13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</row>
    <row r="45" spans="1:13" x14ac:dyDescent="0.25">
      <c r="A45" s="21" t="s">
        <v>89</v>
      </c>
      <c r="B45" s="34"/>
      <c r="C45" s="21" t="s">
        <v>88</v>
      </c>
      <c r="F45" s="27">
        <f ca="1">NOW()</f>
        <v>42002.425782060185</v>
      </c>
      <c r="G45" s="2"/>
      <c r="H45" s="2"/>
      <c r="I45" s="2"/>
      <c r="J45" s="2"/>
      <c r="K45" s="2"/>
      <c r="L45" s="2"/>
      <c r="M45" s="2"/>
    </row>
  </sheetData>
  <sheetProtection password="DE2A" sheet="1" objects="1" scenarios="1" formatCells="0" formatColumns="0" formatRows="0" selectLockedCells="1"/>
  <mergeCells count="35">
    <mergeCell ref="B41:G41"/>
    <mergeCell ref="B42:G42"/>
    <mergeCell ref="B43:G43"/>
    <mergeCell ref="A9:J10"/>
    <mergeCell ref="A8:J8"/>
    <mergeCell ref="B39:G39"/>
    <mergeCell ref="B40:G40"/>
    <mergeCell ref="A25:J25"/>
    <mergeCell ref="A12:J12"/>
    <mergeCell ref="F13:J13"/>
    <mergeCell ref="F14:J14"/>
    <mergeCell ref="A16:J16"/>
    <mergeCell ref="A18:J18"/>
    <mergeCell ref="D19:J19"/>
    <mergeCell ref="A21:J21"/>
    <mergeCell ref="C22:E22"/>
    <mergeCell ref="G22:H22"/>
    <mergeCell ref="B23:D23"/>
    <mergeCell ref="A27:J27"/>
    <mergeCell ref="D28:J28"/>
    <mergeCell ref="C29:J29"/>
    <mergeCell ref="A37:J37"/>
    <mergeCell ref="B38:G38"/>
    <mergeCell ref="A33:J33"/>
    <mergeCell ref="C30:J30"/>
    <mergeCell ref="D31:E31"/>
    <mergeCell ref="G31:H31"/>
    <mergeCell ref="C35:H35"/>
    <mergeCell ref="B36:G36"/>
    <mergeCell ref="H38:K38"/>
    <mergeCell ref="H39:K39"/>
    <mergeCell ref="H40:K40"/>
    <mergeCell ref="H41:K41"/>
    <mergeCell ref="H42:K42"/>
    <mergeCell ref="H43:K43"/>
  </mergeCells>
  <hyperlinks>
    <hyperlink ref="A1" location="Титул!A1" display="Титул!A1"/>
  </hyperlinks>
  <pageMargins left="0.70866141732283472" right="0.70866141732283472" top="0.74803149606299213" bottom="0.74803149606299213" header="0.31496062992125984" footer="0.31496062992125984"/>
  <pageSetup paperSize="9" scale="80" orientation="portrait" blackAndWhite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U41"/>
  <sheetViews>
    <sheetView view="pageBreakPreview" topLeftCell="A13" zoomScale="115" zoomScaleNormal="100" zoomScaleSheetLayoutView="115" workbookViewId="0">
      <selection activeCell="G29" sqref="G29:H29"/>
    </sheetView>
  </sheetViews>
  <sheetFormatPr defaultRowHeight="15" x14ac:dyDescent="0.25"/>
  <cols>
    <col min="2" max="2" width="15.28515625" customWidth="1"/>
    <col min="4" max="4" width="3.7109375" customWidth="1"/>
    <col min="6" max="6" width="16.85546875" bestFit="1" customWidth="1"/>
    <col min="8" max="8" width="27.28515625" customWidth="1"/>
  </cols>
  <sheetData>
    <row r="1" spans="1:8" x14ac:dyDescent="0.25">
      <c r="A1" s="114" t="s">
        <v>186</v>
      </c>
      <c r="B1" s="115"/>
    </row>
    <row r="2" spans="1:8" x14ac:dyDescent="0.25">
      <c r="A2" s="1"/>
    </row>
    <row r="6" spans="1:8" ht="9.75" customHeight="1" x14ac:dyDescent="0.25"/>
    <row r="7" spans="1:8" ht="20.25" customHeight="1" x14ac:dyDescent="0.25"/>
    <row r="8" spans="1:8" ht="20.25" customHeight="1" x14ac:dyDescent="0.25">
      <c r="A8" s="142" t="s">
        <v>201</v>
      </c>
      <c r="B8" s="142"/>
      <c r="C8" s="142"/>
      <c r="D8" s="142"/>
      <c r="E8" s="142"/>
      <c r="F8" s="142"/>
      <c r="G8" s="142"/>
      <c r="H8" s="142"/>
    </row>
    <row r="9" spans="1:8" ht="21" customHeight="1" x14ac:dyDescent="0.25">
      <c r="A9" s="6" t="s">
        <v>4</v>
      </c>
      <c r="B9" s="21"/>
      <c r="C9" s="21"/>
    </row>
    <row r="10" spans="1:8" x14ac:dyDescent="0.25">
      <c r="A10" s="166" t="str">
        <f>IF('Заявка на выставку'!A11="","",'Заявка на выставку'!A11)</f>
        <v/>
      </c>
      <c r="B10" s="166"/>
      <c r="C10" s="166"/>
      <c r="D10" s="166"/>
      <c r="E10" s="166"/>
      <c r="F10" s="166"/>
      <c r="G10" s="166"/>
      <c r="H10" s="166"/>
    </row>
    <row r="11" spans="1:8" ht="15" customHeight="1" x14ac:dyDescent="0.25">
      <c r="A11" s="6" t="s">
        <v>84</v>
      </c>
      <c r="B11" s="21"/>
      <c r="C11" s="21"/>
      <c r="D11" s="21"/>
      <c r="E11" s="26"/>
      <c r="F11" s="167" t="str">
        <f>IF('Заявка на выставку'!F12="","",'Заявка на выставку'!F12)</f>
        <v/>
      </c>
      <c r="G11" s="167"/>
      <c r="H11" s="167"/>
    </row>
    <row r="12" spans="1:8" x14ac:dyDescent="0.25">
      <c r="A12" s="6" t="s">
        <v>83</v>
      </c>
      <c r="B12" s="21"/>
      <c r="C12" s="21"/>
      <c r="D12" s="21"/>
      <c r="E12" s="21"/>
      <c r="F12" s="167" t="str">
        <f>IF('Заявка на выставку'!F13="","",'Заявка на выставку'!F13)</f>
        <v/>
      </c>
      <c r="G12" s="167"/>
      <c r="H12" s="167"/>
    </row>
    <row r="13" spans="1:8" x14ac:dyDescent="0.25">
      <c r="A13" s="6" t="s">
        <v>85</v>
      </c>
      <c r="B13" s="21"/>
      <c r="C13" s="21"/>
      <c r="D13" s="21"/>
      <c r="E13" s="21"/>
      <c r="F13" s="21"/>
      <c r="G13" s="21"/>
      <c r="H13" s="21"/>
    </row>
    <row r="14" spans="1:8" x14ac:dyDescent="0.25">
      <c r="A14" s="170" t="str">
        <f>IF('Заявка на выставку'!A15="","",'Заявка на выставку'!A15)</f>
        <v/>
      </c>
      <c r="B14" s="170"/>
      <c r="C14" s="170"/>
      <c r="D14" s="170"/>
      <c r="E14" s="170"/>
      <c r="F14" s="170" t="str">
        <f>IF('Заявка на выставку'!F15="","",'Заявка на выставку'!F15)</f>
        <v/>
      </c>
      <c r="G14" s="170"/>
      <c r="H14" s="170"/>
    </row>
    <row r="15" spans="1:8" x14ac:dyDescent="0.25">
      <c r="A15" s="6" t="s">
        <v>86</v>
      </c>
      <c r="B15" s="21"/>
      <c r="C15" s="21"/>
      <c r="D15" s="21"/>
      <c r="E15" s="21"/>
      <c r="F15" s="21"/>
      <c r="G15" s="21"/>
      <c r="H15" s="21"/>
    </row>
    <row r="16" spans="1:8" x14ac:dyDescent="0.25">
      <c r="A16" s="170" t="str">
        <f>IF('Заявка на выставку'!A17="","",'Заявка на выставку'!A17)</f>
        <v/>
      </c>
      <c r="B16" s="170"/>
      <c r="C16" s="170"/>
      <c r="D16" s="170"/>
      <c r="E16" s="170"/>
      <c r="F16" s="170" t="str">
        <f>IF('Заявка на выставку'!F17="","",'Заявка на выставку'!F17)</f>
        <v/>
      </c>
      <c r="G16" s="170"/>
      <c r="H16" s="170"/>
    </row>
    <row r="17" spans="1:8" x14ac:dyDescent="0.25">
      <c r="A17" s="6" t="s">
        <v>106</v>
      </c>
      <c r="B17" s="21"/>
      <c r="C17" s="21"/>
      <c r="D17" s="167" t="str">
        <f>IF('Заявка на выставку'!D18="","",'Заявка на выставку'!D18)</f>
        <v/>
      </c>
      <c r="E17" s="167"/>
      <c r="F17" s="167"/>
      <c r="G17" s="167"/>
      <c r="H17" s="167"/>
    </row>
    <row r="18" spans="1:8" x14ac:dyDescent="0.25">
      <c r="A18" s="6" t="s">
        <v>5</v>
      </c>
      <c r="B18" s="21"/>
      <c r="C18" s="21"/>
      <c r="D18" s="21"/>
      <c r="E18" s="21"/>
      <c r="F18" s="21"/>
      <c r="G18" s="21"/>
      <c r="H18" s="21"/>
    </row>
    <row r="19" spans="1:8" x14ac:dyDescent="0.25">
      <c r="A19" s="201" t="str">
        <f>IF('Заявка на выставку'!A20="","",'Заявка на выставку'!A20)</f>
        <v/>
      </c>
      <c r="B19" s="201"/>
      <c r="C19" s="201"/>
      <c r="D19" s="201"/>
      <c r="E19" s="201"/>
      <c r="F19" s="201"/>
      <c r="G19" s="201"/>
      <c r="H19" s="201"/>
    </row>
    <row r="20" spans="1:8" x14ac:dyDescent="0.25">
      <c r="A20" s="6" t="s">
        <v>6</v>
      </c>
      <c r="B20" s="21"/>
      <c r="C20" s="166" t="str">
        <f>IF('Заявка на выставку'!C21="","",'Заявка на выставку'!C21)</f>
        <v/>
      </c>
      <c r="D20" s="166"/>
      <c r="E20" s="166"/>
      <c r="F20" s="6" t="s">
        <v>45</v>
      </c>
      <c r="G20" s="167" t="str">
        <f>IF('Заявка на выставку'!G21="","",'Заявка на выставку'!G21)</f>
        <v/>
      </c>
      <c r="H20" s="167"/>
    </row>
    <row r="21" spans="1:8" x14ac:dyDescent="0.25">
      <c r="A21" s="6" t="s">
        <v>46</v>
      </c>
      <c r="B21" s="167" t="str">
        <f>IF('Заявка на выставку'!B22="","",'Заявка на выставку'!B22)</f>
        <v/>
      </c>
      <c r="C21" s="167"/>
      <c r="D21" s="167"/>
      <c r="G21" s="21"/>
      <c r="H21" s="21"/>
    </row>
    <row r="22" spans="1:8" x14ac:dyDescent="0.25">
      <c r="A22" s="6" t="s">
        <v>8</v>
      </c>
      <c r="B22" s="21"/>
      <c r="C22" s="21"/>
      <c r="D22" s="21"/>
      <c r="E22" s="21"/>
      <c r="F22" s="21"/>
      <c r="G22" s="21"/>
      <c r="H22" s="21"/>
    </row>
    <row r="23" spans="1:8" x14ac:dyDescent="0.25">
      <c r="A23" s="170" t="str">
        <f>IF('Заявка на выставку'!A24="","",'Заявка на выставку'!A24)</f>
        <v/>
      </c>
      <c r="B23" s="170"/>
      <c r="C23" s="170"/>
      <c r="D23" s="170"/>
      <c r="E23" s="170"/>
      <c r="F23" s="170"/>
      <c r="G23" s="170"/>
      <c r="H23" s="170"/>
    </row>
    <row r="24" spans="1:8" x14ac:dyDescent="0.25">
      <c r="A24" s="6" t="s">
        <v>9</v>
      </c>
      <c r="B24" s="21"/>
      <c r="C24" s="21"/>
      <c r="D24" s="21"/>
      <c r="E24" s="21"/>
      <c r="F24" s="21"/>
      <c r="G24" s="21"/>
      <c r="H24" s="21"/>
    </row>
    <row r="25" spans="1:8" x14ac:dyDescent="0.25">
      <c r="A25" s="170" t="str">
        <f>IF('Заявка на выставку'!A26="","",'Заявка на выставку'!A26)</f>
        <v/>
      </c>
      <c r="B25" s="170"/>
      <c r="C25" s="170"/>
      <c r="D25" s="170"/>
      <c r="E25" s="170"/>
      <c r="F25" s="170"/>
      <c r="G25" s="170"/>
      <c r="H25" s="170"/>
    </row>
    <row r="26" spans="1:8" x14ac:dyDescent="0.25">
      <c r="A26" s="6" t="s">
        <v>10</v>
      </c>
      <c r="B26" s="21"/>
      <c r="C26" s="21"/>
      <c r="D26" s="166" t="str">
        <f>IF('Заявка на выставку'!D27="","",'Заявка на выставку'!D27)</f>
        <v/>
      </c>
      <c r="E26" s="166"/>
      <c r="F26" s="166"/>
      <c r="G26" s="166"/>
      <c r="H26" s="166"/>
    </row>
    <row r="27" spans="1:8" x14ac:dyDescent="0.25">
      <c r="A27" s="6" t="s">
        <v>11</v>
      </c>
      <c r="B27" s="21"/>
      <c r="C27" s="166" t="str">
        <f>IF('Заявка на выставку'!C28="","",'Заявка на выставку'!C28)</f>
        <v/>
      </c>
      <c r="D27" s="166"/>
      <c r="E27" s="166"/>
      <c r="F27" s="166"/>
      <c r="G27" s="166"/>
      <c r="H27" s="166"/>
    </row>
    <row r="28" spans="1:8" x14ac:dyDescent="0.25">
      <c r="A28" s="6" t="s">
        <v>12</v>
      </c>
      <c r="B28" s="21"/>
      <c r="C28" s="167" t="str">
        <f>IF('Заявка на выставку'!C29="","",'Заявка на выставку'!C29)</f>
        <v/>
      </c>
      <c r="D28" s="167"/>
      <c r="E28" s="167"/>
      <c r="F28" s="167"/>
      <c r="G28" s="167"/>
      <c r="H28" s="167"/>
    </row>
    <row r="29" spans="1:8" x14ac:dyDescent="0.25">
      <c r="A29" s="6" t="s">
        <v>13</v>
      </c>
      <c r="B29" s="118" t="str">
        <f>IF('Заявка на выставку'!B30="","",'Заявка на выставку'!B30)</f>
        <v/>
      </c>
      <c r="C29" s="6" t="s">
        <v>15</v>
      </c>
      <c r="D29" s="197" t="str">
        <f>IF('Заявка на выставку'!D30="","",'Заявка на выставку'!D30)</f>
        <v/>
      </c>
      <c r="E29" s="197" t="str">
        <f>IF('Заявка на выставку'!E30="","",'Заявка на выставку'!E30)</f>
        <v/>
      </c>
      <c r="F29" s="6" t="s">
        <v>14</v>
      </c>
      <c r="G29" s="197" t="str">
        <f>IF('Заявка на выставку'!G30="","",'Заявка на выставку'!G30)</f>
        <v/>
      </c>
      <c r="H29" s="197" t="str">
        <f>IF('Заявка на выставку'!H30="","",'Заявка на выставку'!H30)</f>
        <v/>
      </c>
    </row>
    <row r="30" spans="1:8" ht="28.5" customHeight="1" x14ac:dyDescent="0.25">
      <c r="A30" s="107"/>
      <c r="B30" s="107"/>
      <c r="C30" s="107"/>
      <c r="D30" s="107"/>
      <c r="E30" s="107"/>
      <c r="F30" s="107"/>
      <c r="G30" s="107"/>
      <c r="H30" s="107"/>
    </row>
    <row r="31" spans="1:8" ht="41.25" customHeight="1" x14ac:dyDescent="0.25">
      <c r="A31" s="106" t="s">
        <v>16</v>
      </c>
      <c r="B31" s="157" t="s">
        <v>198</v>
      </c>
      <c r="C31" s="157"/>
      <c r="D31" s="157"/>
      <c r="E31" s="157"/>
      <c r="F31" s="157"/>
      <c r="G31" s="157"/>
      <c r="H31" s="105" t="s">
        <v>199</v>
      </c>
    </row>
    <row r="32" spans="1:8" ht="17.25" customHeight="1" x14ac:dyDescent="0.25">
      <c r="A32" s="106">
        <v>1</v>
      </c>
      <c r="B32" s="198"/>
      <c r="C32" s="199"/>
      <c r="D32" s="199"/>
      <c r="E32" s="199"/>
      <c r="F32" s="199"/>
      <c r="G32" s="200"/>
      <c r="H32" s="119"/>
    </row>
    <row r="33" spans="1:21" ht="16.5" customHeight="1" x14ac:dyDescent="0.25">
      <c r="A33" s="106">
        <v>2</v>
      </c>
      <c r="B33" s="198"/>
      <c r="C33" s="199"/>
      <c r="D33" s="199"/>
      <c r="E33" s="199"/>
      <c r="F33" s="199"/>
      <c r="G33" s="200"/>
      <c r="H33" s="120"/>
    </row>
    <row r="34" spans="1:21" ht="18" customHeight="1" x14ac:dyDescent="0.25">
      <c r="A34" s="106">
        <v>3</v>
      </c>
      <c r="B34" s="198"/>
      <c r="C34" s="199"/>
      <c r="D34" s="199"/>
      <c r="E34" s="199"/>
      <c r="F34" s="199"/>
      <c r="G34" s="200"/>
      <c r="H34" s="120"/>
    </row>
    <row r="35" spans="1:21" ht="18.75" customHeight="1" x14ac:dyDescent="0.25">
      <c r="A35" s="106">
        <v>4</v>
      </c>
      <c r="B35" s="198"/>
      <c r="C35" s="199"/>
      <c r="D35" s="199"/>
      <c r="E35" s="199"/>
      <c r="F35" s="199"/>
      <c r="G35" s="200"/>
      <c r="H35" s="120"/>
    </row>
    <row r="36" spans="1:21" ht="16.5" customHeight="1" x14ac:dyDescent="0.25">
      <c r="A36" s="106">
        <v>5</v>
      </c>
      <c r="B36" s="198"/>
      <c r="C36" s="199"/>
      <c r="D36" s="199"/>
      <c r="E36" s="199"/>
      <c r="F36" s="199"/>
      <c r="G36" s="200"/>
      <c r="H36" s="121"/>
    </row>
    <row r="37" spans="1:21" x14ac:dyDescent="0.25">
      <c r="A37" s="108"/>
      <c r="B37" s="117"/>
      <c r="C37" s="117"/>
      <c r="D37" s="117"/>
      <c r="E37" s="117"/>
      <c r="F37" s="117"/>
      <c r="G37" s="117"/>
      <c r="H37" s="108"/>
    </row>
    <row r="38" spans="1:21" x14ac:dyDescent="0.25">
      <c r="A38" s="24" t="s">
        <v>100</v>
      </c>
      <c r="C38" s="170" t="str">
        <f>IF(A10="","",A10)</f>
        <v/>
      </c>
      <c r="D38" s="170"/>
      <c r="E38" s="170"/>
      <c r="F38" s="170"/>
      <c r="G38" s="170"/>
      <c r="H38" s="170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</row>
    <row r="39" spans="1:21" x14ac:dyDescent="0.25">
      <c r="A39" s="24" t="s">
        <v>82</v>
      </c>
      <c r="B39" s="170" t="str">
        <f>CONCATENATE(IF(F12="","",F12)," ",IF(A16="","",A16))</f>
        <v xml:space="preserve"> </v>
      </c>
      <c r="C39" s="170"/>
      <c r="D39" s="170"/>
      <c r="E39" s="170"/>
      <c r="F39" s="170"/>
      <c r="G39" s="170"/>
      <c r="H39" s="170"/>
      <c r="K39" s="95"/>
      <c r="L39" s="95"/>
      <c r="M39" s="95"/>
      <c r="N39" s="95"/>
      <c r="O39" s="95"/>
      <c r="P39" s="95"/>
      <c r="Q39" s="95"/>
      <c r="R39" s="95"/>
      <c r="S39" s="95"/>
      <c r="T39" s="95"/>
    </row>
    <row r="40" spans="1:21" ht="14.25" customHeight="1" x14ac:dyDescent="0.25">
      <c r="A40" s="171" t="s">
        <v>200</v>
      </c>
      <c r="B40" s="171"/>
      <c r="C40" s="171"/>
      <c r="D40" s="171"/>
      <c r="E40" s="171"/>
      <c r="F40" s="171"/>
      <c r="G40" s="171"/>
      <c r="H40" s="171"/>
    </row>
    <row r="41" spans="1:21" x14ac:dyDescent="0.25">
      <c r="A41" s="21" t="s">
        <v>89</v>
      </c>
      <c r="B41" s="34"/>
      <c r="C41" s="21" t="s">
        <v>88</v>
      </c>
      <c r="F41" s="27">
        <f ca="1">NOW()</f>
        <v>42002.425782060185</v>
      </c>
      <c r="G41" s="2"/>
      <c r="H41" s="2"/>
      <c r="I41" s="2"/>
      <c r="J41" s="2"/>
    </row>
  </sheetData>
  <sheetProtection password="DE2A" sheet="1" objects="1" scenarios="1" formatCells="0" formatColumns="0" formatRows="0" selectLockedCells="1"/>
  <mergeCells count="27">
    <mergeCell ref="B21:D21"/>
    <mergeCell ref="A8:H8"/>
    <mergeCell ref="A10:H10"/>
    <mergeCell ref="F11:H11"/>
    <mergeCell ref="F12:H12"/>
    <mergeCell ref="A14:H14"/>
    <mergeCell ref="A16:H16"/>
    <mergeCell ref="D17:H17"/>
    <mergeCell ref="A19:H19"/>
    <mergeCell ref="C20:E20"/>
    <mergeCell ref="G20:H20"/>
    <mergeCell ref="A40:H40"/>
    <mergeCell ref="B31:G31"/>
    <mergeCell ref="C38:H38"/>
    <mergeCell ref="B39:H39"/>
    <mergeCell ref="A23:H23"/>
    <mergeCell ref="A25:H25"/>
    <mergeCell ref="D26:H26"/>
    <mergeCell ref="C27:H27"/>
    <mergeCell ref="C28:H28"/>
    <mergeCell ref="D29:E29"/>
    <mergeCell ref="G29:H29"/>
    <mergeCell ref="B35:G35"/>
    <mergeCell ref="B36:G36"/>
    <mergeCell ref="B32:G32"/>
    <mergeCell ref="B33:G33"/>
    <mergeCell ref="B34:G34"/>
  </mergeCells>
  <hyperlinks>
    <hyperlink ref="A1" location="Титул!A1" display="Титул!A1"/>
  </hyperlinks>
  <pageMargins left="0.70866141732283472" right="0.70866141732283472" top="0.74803149606299213" bottom="0.74803149606299213" header="0.31496062992125984" footer="0.31496062992125984"/>
  <pageSetup paperSize="9" scale="87" orientation="portrait" blackAndWhite="1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M47"/>
  <sheetViews>
    <sheetView view="pageBreakPreview" topLeftCell="A22" zoomScale="115" zoomScaleNormal="100" zoomScaleSheetLayoutView="115" workbookViewId="0">
      <selection activeCell="B37" sqref="B37:I37"/>
    </sheetView>
  </sheetViews>
  <sheetFormatPr defaultRowHeight="15" x14ac:dyDescent="0.25"/>
  <cols>
    <col min="2" max="2" width="15.28515625" customWidth="1"/>
    <col min="4" max="4" width="3.7109375" customWidth="1"/>
    <col min="6" max="6" width="16.85546875" bestFit="1" customWidth="1"/>
  </cols>
  <sheetData>
    <row r="1" spans="1:11" x14ac:dyDescent="0.25">
      <c r="A1" s="114" t="s">
        <v>186</v>
      </c>
      <c r="B1" s="115"/>
    </row>
    <row r="2" spans="1:11" x14ac:dyDescent="0.25">
      <c r="A2" s="1"/>
    </row>
    <row r="6" spans="1:11" ht="9.75" customHeight="1" x14ac:dyDescent="0.25"/>
    <row r="7" spans="1:11" ht="20.25" customHeight="1" x14ac:dyDescent="0.25"/>
    <row r="8" spans="1:11" ht="41.25" customHeight="1" x14ac:dyDescent="0.25">
      <c r="A8" s="221" t="s">
        <v>133</v>
      </c>
      <c r="B8" s="222"/>
      <c r="C8" s="222"/>
      <c r="D8" s="222"/>
      <c r="E8" s="222"/>
      <c r="F8" s="222"/>
      <c r="G8" s="222"/>
      <c r="H8" s="222"/>
      <c r="I8" s="222"/>
      <c r="J8" s="222"/>
    </row>
    <row r="9" spans="1:11" ht="19.5" customHeight="1" x14ac:dyDescent="0.25">
      <c r="A9" s="205" t="s">
        <v>134</v>
      </c>
      <c r="B9" s="205"/>
      <c r="C9" s="205"/>
      <c r="D9" s="205"/>
      <c r="E9" s="205"/>
      <c r="F9" s="205"/>
      <c r="G9" s="205"/>
      <c r="H9" s="205"/>
      <c r="I9" s="205"/>
      <c r="J9" s="205"/>
    </row>
    <row r="10" spans="1:11" x14ac:dyDescent="0.25">
      <c r="A10" s="134" t="s">
        <v>4</v>
      </c>
      <c r="B10" s="135"/>
      <c r="C10" s="135"/>
      <c r="D10" s="41"/>
      <c r="E10" s="41"/>
      <c r="F10" s="41"/>
      <c r="G10" s="41"/>
      <c r="H10" s="41"/>
      <c r="I10" s="136"/>
      <c r="J10" s="41"/>
      <c r="K10" s="41"/>
    </row>
    <row r="11" spans="1:11" x14ac:dyDescent="0.25">
      <c r="A11" s="210" t="str">
        <f>IF('Заявка на выставку'!A11="","",'Заявка на выставку'!A11)</f>
        <v/>
      </c>
      <c r="B11" s="210"/>
      <c r="C11" s="210"/>
      <c r="D11" s="210"/>
      <c r="E11" s="210"/>
      <c r="F11" s="210"/>
      <c r="G11" s="210"/>
      <c r="H11" s="210"/>
      <c r="I11" s="210"/>
      <c r="J11" s="210"/>
      <c r="K11" s="41"/>
    </row>
    <row r="12" spans="1:11" ht="15" customHeight="1" x14ac:dyDescent="0.25">
      <c r="A12" s="134" t="s">
        <v>84</v>
      </c>
      <c r="B12" s="135"/>
      <c r="C12" s="135"/>
      <c r="D12" s="135"/>
      <c r="E12" s="137"/>
      <c r="F12" s="210" t="str">
        <f>IF('Заявка на выставку'!F12="","",'Заявка на выставку'!F12)</f>
        <v/>
      </c>
      <c r="G12" s="210"/>
      <c r="H12" s="210"/>
      <c r="I12" s="210"/>
      <c r="J12" s="210"/>
      <c r="K12" s="41"/>
    </row>
    <row r="13" spans="1:11" x14ac:dyDescent="0.25">
      <c r="A13" s="134" t="s">
        <v>83</v>
      </c>
      <c r="B13" s="135"/>
      <c r="C13" s="135"/>
      <c r="D13" s="135"/>
      <c r="E13" s="135"/>
      <c r="F13" s="210" t="str">
        <f>IF('Заявка на выставку'!F13="","",'Заявка на выставку'!F13)</f>
        <v/>
      </c>
      <c r="G13" s="210"/>
      <c r="H13" s="210"/>
      <c r="I13" s="210"/>
      <c r="J13" s="210"/>
      <c r="K13" s="41"/>
    </row>
    <row r="14" spans="1:11" x14ac:dyDescent="0.25">
      <c r="A14" s="134" t="s">
        <v>85</v>
      </c>
      <c r="B14" s="135"/>
      <c r="C14" s="135"/>
      <c r="D14" s="135"/>
      <c r="E14" s="135"/>
      <c r="F14" s="135"/>
      <c r="G14" s="135"/>
      <c r="H14" s="135"/>
      <c r="I14" s="136"/>
      <c r="J14" s="41"/>
      <c r="K14" s="41"/>
    </row>
    <row r="15" spans="1:11" x14ac:dyDescent="0.25">
      <c r="A15" s="215" t="str">
        <f>IF('Заявка на выставку'!A15="","",'Заявка на выставку'!A15)</f>
        <v/>
      </c>
      <c r="B15" s="215"/>
      <c r="C15" s="215"/>
      <c r="D15" s="215"/>
      <c r="E15" s="215"/>
      <c r="F15" s="215"/>
      <c r="G15" s="215"/>
      <c r="H15" s="215"/>
      <c r="I15" s="215"/>
      <c r="J15" s="215"/>
      <c r="K15" s="41"/>
    </row>
    <row r="16" spans="1:11" x14ac:dyDescent="0.25">
      <c r="A16" s="134" t="s">
        <v>86</v>
      </c>
      <c r="B16" s="135"/>
      <c r="C16" s="135"/>
      <c r="D16" s="135"/>
      <c r="E16" s="135"/>
      <c r="F16" s="135"/>
      <c r="G16" s="135"/>
      <c r="H16" s="135"/>
      <c r="I16" s="136"/>
      <c r="J16" s="41"/>
      <c r="K16" s="41"/>
    </row>
    <row r="17" spans="1:11" x14ac:dyDescent="0.25">
      <c r="A17" s="215" t="str">
        <f>IF('Заявка на выставку'!A17="","",'Заявка на выставку'!A17)</f>
        <v/>
      </c>
      <c r="B17" s="215"/>
      <c r="C17" s="215"/>
      <c r="D17" s="215"/>
      <c r="E17" s="215"/>
      <c r="F17" s="215"/>
      <c r="G17" s="215"/>
      <c r="H17" s="215"/>
      <c r="I17" s="215"/>
      <c r="J17" s="215"/>
      <c r="K17" s="41"/>
    </row>
    <row r="18" spans="1:11" x14ac:dyDescent="0.25">
      <c r="A18" s="134" t="s">
        <v>106</v>
      </c>
      <c r="B18" s="135"/>
      <c r="C18" s="135"/>
      <c r="D18" s="216" t="str">
        <f>IF('Заявка на выставку'!D18="","",'Заявка на выставку'!D18)</f>
        <v/>
      </c>
      <c r="E18" s="216"/>
      <c r="F18" s="216"/>
      <c r="G18" s="216"/>
      <c r="H18" s="216"/>
      <c r="I18" s="216"/>
      <c r="J18" s="216"/>
      <c r="K18" s="41"/>
    </row>
    <row r="19" spans="1:11" x14ac:dyDescent="0.25">
      <c r="A19" s="134" t="s">
        <v>5</v>
      </c>
      <c r="B19" s="135"/>
      <c r="C19" s="135"/>
      <c r="D19" s="135"/>
      <c r="E19" s="135"/>
      <c r="F19" s="135"/>
      <c r="G19" s="135"/>
      <c r="H19" s="135"/>
      <c r="I19" s="136"/>
      <c r="J19" s="41"/>
      <c r="K19" s="41"/>
    </row>
    <row r="20" spans="1:11" x14ac:dyDescent="0.25">
      <c r="A20" s="215" t="str">
        <f>IF('Заявка на выставку'!A20="","",'Заявка на выставку'!A20)</f>
        <v/>
      </c>
      <c r="B20" s="215"/>
      <c r="C20" s="215"/>
      <c r="D20" s="215"/>
      <c r="E20" s="215"/>
      <c r="F20" s="215"/>
      <c r="G20" s="215"/>
      <c r="H20" s="215"/>
      <c r="I20" s="215"/>
      <c r="J20" s="215"/>
      <c r="K20" s="41"/>
    </row>
    <row r="21" spans="1:11" x14ac:dyDescent="0.25">
      <c r="A21" s="134" t="s">
        <v>6</v>
      </c>
      <c r="B21" s="135"/>
      <c r="C21" s="216" t="str">
        <f>IF('Заявка на выставку'!C21="","",'Заявка на выставку'!C21)</f>
        <v/>
      </c>
      <c r="D21" s="216"/>
      <c r="E21" s="216"/>
      <c r="F21" s="134" t="s">
        <v>45</v>
      </c>
      <c r="G21" s="216" t="str">
        <f>IF('Заявка на выставку'!G21="","",'Заявка на выставку'!G21)</f>
        <v/>
      </c>
      <c r="H21" s="216"/>
      <c r="I21" s="136"/>
      <c r="J21" s="41"/>
      <c r="K21" s="41"/>
    </row>
    <row r="22" spans="1:11" x14ac:dyDescent="0.25">
      <c r="A22" s="134" t="s">
        <v>46</v>
      </c>
      <c r="B22" s="216" t="str">
        <f>IF('Заявка на выставку'!B22="","",'Заявка на выставку'!B22)</f>
        <v/>
      </c>
      <c r="C22" s="216"/>
      <c r="D22" s="216"/>
      <c r="E22" s="41"/>
      <c r="F22" s="41"/>
      <c r="G22" s="135"/>
      <c r="H22" s="135"/>
      <c r="I22" s="136"/>
      <c r="J22" s="41"/>
      <c r="K22" s="41"/>
    </row>
    <row r="23" spans="1:11" x14ac:dyDescent="0.25">
      <c r="A23" s="134" t="s">
        <v>8</v>
      </c>
      <c r="B23" s="135"/>
      <c r="C23" s="135"/>
      <c r="D23" s="135"/>
      <c r="E23" s="135"/>
      <c r="F23" s="135"/>
      <c r="G23" s="135"/>
      <c r="H23" s="135"/>
      <c r="I23" s="136"/>
      <c r="J23" s="41"/>
      <c r="K23" s="41"/>
    </row>
    <row r="24" spans="1:11" x14ac:dyDescent="0.25">
      <c r="A24" s="215" t="str">
        <f>IF('Заявка на выставку'!A24="","",'Заявка на выставку'!A24)</f>
        <v/>
      </c>
      <c r="B24" s="215"/>
      <c r="C24" s="215"/>
      <c r="D24" s="215"/>
      <c r="E24" s="215"/>
      <c r="F24" s="215"/>
      <c r="G24" s="215"/>
      <c r="H24" s="215"/>
      <c r="I24" s="215"/>
      <c r="J24" s="215"/>
      <c r="K24" s="41"/>
    </row>
    <row r="25" spans="1:11" x14ac:dyDescent="0.25">
      <c r="A25" s="134" t="s">
        <v>9</v>
      </c>
      <c r="B25" s="135"/>
      <c r="C25" s="135"/>
      <c r="D25" s="135"/>
      <c r="E25" s="135"/>
      <c r="F25" s="135"/>
      <c r="G25" s="135"/>
      <c r="H25" s="135"/>
      <c r="I25" s="136"/>
      <c r="J25" s="41"/>
      <c r="K25" s="41"/>
    </row>
    <row r="26" spans="1:11" x14ac:dyDescent="0.25">
      <c r="A26" s="215" t="str">
        <f>IF('Заявка на выставку'!A26="","",'Заявка на выставку'!A26)</f>
        <v/>
      </c>
      <c r="B26" s="215"/>
      <c r="C26" s="215"/>
      <c r="D26" s="215"/>
      <c r="E26" s="215"/>
      <c r="F26" s="215"/>
      <c r="G26" s="215"/>
      <c r="H26" s="215"/>
      <c r="I26" s="215"/>
      <c r="J26" s="215"/>
      <c r="K26" s="41"/>
    </row>
    <row r="27" spans="1:11" x14ac:dyDescent="0.25">
      <c r="A27" s="134" t="s">
        <v>10</v>
      </c>
      <c r="B27" s="135"/>
      <c r="C27" s="135"/>
      <c r="D27" s="216" t="str">
        <f>IF('Заявка на выставку'!D27="","",'Заявка на выставку'!D27)</f>
        <v/>
      </c>
      <c r="E27" s="216"/>
      <c r="F27" s="216"/>
      <c r="G27" s="216"/>
      <c r="H27" s="216"/>
      <c r="I27" s="216"/>
      <c r="J27" s="216"/>
      <c r="K27" s="41"/>
    </row>
    <row r="28" spans="1:11" x14ac:dyDescent="0.25">
      <c r="A28" s="134" t="s">
        <v>11</v>
      </c>
      <c r="B28" s="135"/>
      <c r="C28" s="216" t="str">
        <f>IF('Заявка на выставку'!C28="","",'Заявка на выставку'!C28)</f>
        <v/>
      </c>
      <c r="D28" s="216"/>
      <c r="E28" s="216"/>
      <c r="F28" s="216"/>
      <c r="G28" s="216"/>
      <c r="H28" s="216"/>
      <c r="I28" s="216"/>
      <c r="J28" s="216"/>
      <c r="K28" s="41"/>
    </row>
    <row r="29" spans="1:11" x14ac:dyDescent="0.25">
      <c r="A29" s="134" t="s">
        <v>12</v>
      </c>
      <c r="B29" s="135"/>
      <c r="C29" s="216" t="str">
        <f>IF('Заявка на выставку'!C29="","",'Заявка на выставку'!C29)</f>
        <v/>
      </c>
      <c r="D29" s="216"/>
      <c r="E29" s="216"/>
      <c r="F29" s="216"/>
      <c r="G29" s="216"/>
      <c r="H29" s="216"/>
      <c r="I29" s="216"/>
      <c r="J29" s="216"/>
      <c r="K29" s="41"/>
    </row>
    <row r="30" spans="1:11" x14ac:dyDescent="0.25">
      <c r="A30" s="134" t="s">
        <v>13</v>
      </c>
      <c r="B30" s="138" t="str">
        <f>IF('Заявка на выставку'!B30="","",'Заявка на выставку'!B30)</f>
        <v/>
      </c>
      <c r="C30" s="134" t="s">
        <v>15</v>
      </c>
      <c r="D30" s="217" t="str">
        <f>IF('Заявка на выставку'!D30="","",'Заявка на выставку'!D30)</f>
        <v/>
      </c>
      <c r="E30" s="217"/>
      <c r="F30" s="134" t="s">
        <v>14</v>
      </c>
      <c r="G30" s="217" t="str">
        <f>IF('Заявка на выставку'!G30="","",'Заявка на выставку'!G30)</f>
        <v/>
      </c>
      <c r="H30" s="217"/>
      <c r="I30" s="136"/>
      <c r="J30" s="41"/>
      <c r="K30" s="41"/>
    </row>
    <row r="31" spans="1:11" x14ac:dyDescent="0.25">
      <c r="A31" s="40"/>
      <c r="B31" s="36"/>
      <c r="C31" s="36"/>
      <c r="D31" s="41"/>
      <c r="E31" s="35"/>
      <c r="F31" s="42"/>
      <c r="G31" s="41"/>
      <c r="H31" s="37"/>
      <c r="I31" s="38"/>
      <c r="J31" s="39"/>
    </row>
    <row r="32" spans="1:11" ht="86.25" customHeight="1" x14ac:dyDescent="0.25">
      <c r="A32" s="211" t="s">
        <v>128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3" ht="42" customHeight="1" x14ac:dyDescent="0.25">
      <c r="A33" s="211" t="s">
        <v>123</v>
      </c>
      <c r="B33" s="211"/>
      <c r="C33" s="211"/>
      <c r="D33" s="211"/>
      <c r="E33" s="211"/>
      <c r="F33" s="211"/>
      <c r="G33" s="211"/>
      <c r="H33" s="211"/>
      <c r="I33" s="211"/>
      <c r="J33" s="211"/>
    </row>
    <row r="34" spans="1:13" ht="14.25" customHeight="1" x14ac:dyDescent="0.25">
      <c r="A34" s="212" t="s">
        <v>124</v>
      </c>
      <c r="B34" s="213"/>
      <c r="C34" s="213"/>
      <c r="D34" s="213"/>
      <c r="E34" s="213"/>
      <c r="F34" s="213"/>
      <c r="G34" s="213"/>
      <c r="H34" s="213"/>
      <c r="I34" s="46">
        <v>1500</v>
      </c>
      <c r="J34" s="48" t="s">
        <v>126</v>
      </c>
    </row>
    <row r="35" spans="1:13" ht="14.25" customHeight="1" x14ac:dyDescent="0.25">
      <c r="A35" s="214" t="s">
        <v>125</v>
      </c>
      <c r="B35" s="214"/>
      <c r="C35" s="214"/>
      <c r="D35" s="214"/>
      <c r="E35" s="214"/>
      <c r="F35" s="214"/>
      <c r="G35" s="214"/>
      <c r="H35" s="214"/>
      <c r="I35" s="46"/>
      <c r="J35" s="47"/>
    </row>
    <row r="36" spans="1:13" ht="41.25" customHeight="1" x14ac:dyDescent="0.25">
      <c r="A36" s="23" t="s">
        <v>16</v>
      </c>
      <c r="B36" s="218" t="s">
        <v>112</v>
      </c>
      <c r="C36" s="219"/>
      <c r="D36" s="219"/>
      <c r="E36" s="219"/>
      <c r="F36" s="219"/>
      <c r="G36" s="219"/>
      <c r="H36" s="219"/>
      <c r="I36" s="220"/>
      <c r="J36" s="113" t="s">
        <v>129</v>
      </c>
    </row>
    <row r="37" spans="1:13" ht="17.25" customHeight="1" x14ac:dyDescent="0.25">
      <c r="A37" s="23">
        <v>1</v>
      </c>
      <c r="B37" s="202"/>
      <c r="C37" s="203"/>
      <c r="D37" s="203"/>
      <c r="E37" s="203"/>
      <c r="F37" s="203"/>
      <c r="G37" s="203"/>
      <c r="H37" s="203"/>
      <c r="I37" s="204"/>
      <c r="J37" s="51">
        <f>IF(B37&lt;&gt;0,$I$34,0)</f>
        <v>0</v>
      </c>
      <c r="M37">
        <f>B37</f>
        <v>0</v>
      </c>
    </row>
    <row r="38" spans="1:13" ht="16.5" customHeight="1" x14ac:dyDescent="0.25">
      <c r="A38" s="23">
        <v>2</v>
      </c>
      <c r="B38" s="202"/>
      <c r="C38" s="203"/>
      <c r="D38" s="203"/>
      <c r="E38" s="203"/>
      <c r="F38" s="203"/>
      <c r="G38" s="203"/>
      <c r="H38" s="203"/>
      <c r="I38" s="204"/>
      <c r="J38" s="51">
        <f>IF(B38&lt;&gt;0,$I$34,0)</f>
        <v>0</v>
      </c>
    </row>
    <row r="39" spans="1:13" x14ac:dyDescent="0.25">
      <c r="A39" s="23">
        <v>3</v>
      </c>
      <c r="B39" s="202"/>
      <c r="C39" s="203"/>
      <c r="D39" s="203"/>
      <c r="E39" s="203"/>
      <c r="F39" s="203"/>
      <c r="G39" s="203"/>
      <c r="H39" s="203"/>
      <c r="I39" s="204"/>
      <c r="J39" s="51">
        <f>IF(B39&lt;&gt;0,$I$34,0)</f>
        <v>0</v>
      </c>
    </row>
    <row r="40" spans="1:13" x14ac:dyDescent="0.25">
      <c r="A40" s="23">
        <v>4</v>
      </c>
      <c r="B40" s="202"/>
      <c r="C40" s="203"/>
      <c r="D40" s="203"/>
      <c r="E40" s="203"/>
      <c r="F40" s="203"/>
      <c r="G40" s="203"/>
      <c r="H40" s="203"/>
      <c r="I40" s="204"/>
      <c r="J40" s="51">
        <f>IF(B40&lt;&gt;0,$I$34,0)</f>
        <v>0</v>
      </c>
    </row>
    <row r="41" spans="1:13" x14ac:dyDescent="0.25">
      <c r="A41" s="23">
        <v>5</v>
      </c>
      <c r="B41" s="202"/>
      <c r="C41" s="203"/>
      <c r="D41" s="203"/>
      <c r="E41" s="203"/>
      <c r="F41" s="203"/>
      <c r="G41" s="203"/>
      <c r="H41" s="203"/>
      <c r="I41" s="204"/>
      <c r="J41" s="51">
        <f>IF(B41&lt;&gt;0,$I$34,0)</f>
        <v>0</v>
      </c>
    </row>
    <row r="42" spans="1:13" ht="25.5" customHeight="1" x14ac:dyDescent="0.25">
      <c r="A42" s="207" t="s">
        <v>127</v>
      </c>
      <c r="B42" s="207"/>
      <c r="C42" s="207"/>
      <c r="D42" s="33"/>
      <c r="E42" s="33"/>
      <c r="F42" s="33"/>
      <c r="G42" s="33"/>
      <c r="H42" s="33"/>
      <c r="I42" s="50">
        <f>IF(A11&lt;&gt;0,J37+J38+J39+J40+J41,0)</f>
        <v>0</v>
      </c>
      <c r="J42" s="49" t="s">
        <v>126</v>
      </c>
    </row>
    <row r="43" spans="1:13" ht="15.75" customHeight="1" x14ac:dyDescent="0.25">
      <c r="A43" s="208" t="s">
        <v>130</v>
      </c>
      <c r="B43" s="208"/>
      <c r="C43" s="208" t="str">
        <f>IF(COUNTA(B37:B41)=0,"",IF(COUNTA(B37:B41)=1,"Одна тысяча пятьсот рублей 00 копеек",IF(COUNTA(B37:B41)=2,"Три тысячи рублей 00 копеек",IF(COUNTA(B37:B41)=3,"Четыре тысячи пятьсот рублей 00 копеек",IF(COUNTA(B37:B41)=4,"Шесть тысяч рублей 00 копеек",IF(COUNTA(B37:B41)=5,"Семь тысяч пятьсот рублей 00 копеек"))))))</f>
        <v/>
      </c>
      <c r="D43" s="208"/>
      <c r="E43" s="208"/>
      <c r="F43" s="208"/>
      <c r="G43" s="208"/>
      <c r="H43" s="208"/>
      <c r="I43" s="33"/>
      <c r="J43" s="33"/>
    </row>
    <row r="44" spans="1:13" ht="15.75" customHeight="1" x14ac:dyDescent="0.25">
      <c r="A44" s="209" t="s">
        <v>131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3" ht="15.75" customHeight="1" x14ac:dyDescent="0.25">
      <c r="A45" s="209" t="s">
        <v>132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3" ht="28.5" customHeight="1" x14ac:dyDescent="0.25">
      <c r="A46" s="21" t="s">
        <v>135</v>
      </c>
      <c r="B46" s="56"/>
      <c r="C46" s="52" t="s">
        <v>136</v>
      </c>
      <c r="D46" s="53"/>
      <c r="E46" s="53"/>
      <c r="F46" s="54"/>
      <c r="G46" s="52" t="s">
        <v>137</v>
      </c>
      <c r="H46" s="21"/>
      <c r="J46" s="206"/>
      <c r="K46" s="206"/>
      <c r="L46" s="2"/>
      <c r="M46" s="2"/>
    </row>
    <row r="47" spans="1:13" x14ac:dyDescent="0.25">
      <c r="C47" s="21" t="s">
        <v>88</v>
      </c>
      <c r="I47" s="21" t="s">
        <v>88</v>
      </c>
    </row>
  </sheetData>
  <sheetProtection password="DE2A" sheet="1" objects="1" scenarios="1" formatCells="0" formatColumns="0" formatRows="0" selectLockedCells="1"/>
  <mergeCells count="35">
    <mergeCell ref="A8:J8"/>
    <mergeCell ref="A11:J11"/>
    <mergeCell ref="A15:J15"/>
    <mergeCell ref="F13:J13"/>
    <mergeCell ref="A24:J24"/>
    <mergeCell ref="A20:J20"/>
    <mergeCell ref="C21:E21"/>
    <mergeCell ref="A45:J45"/>
    <mergeCell ref="D27:J27"/>
    <mergeCell ref="C28:J28"/>
    <mergeCell ref="C29:J29"/>
    <mergeCell ref="D30:E30"/>
    <mergeCell ref="G30:H30"/>
    <mergeCell ref="G21:H21"/>
    <mergeCell ref="B22:D22"/>
    <mergeCell ref="B36:I36"/>
    <mergeCell ref="B37:I37"/>
    <mergeCell ref="B38:I38"/>
    <mergeCell ref="B39:I39"/>
    <mergeCell ref="B40:I40"/>
    <mergeCell ref="B41:I41"/>
    <mergeCell ref="A9:J9"/>
    <mergeCell ref="J46:K46"/>
    <mergeCell ref="A42:C42"/>
    <mergeCell ref="A43:B43"/>
    <mergeCell ref="C43:H43"/>
    <mergeCell ref="A44:J44"/>
    <mergeCell ref="F12:J12"/>
    <mergeCell ref="A32:J32"/>
    <mergeCell ref="A33:J33"/>
    <mergeCell ref="A34:H34"/>
    <mergeCell ref="A35:H35"/>
    <mergeCell ref="A17:J17"/>
    <mergeCell ref="A26:J26"/>
    <mergeCell ref="D18:J18"/>
  </mergeCells>
  <hyperlinks>
    <hyperlink ref="A1" location="Титул!A1" display="Титул!A1"/>
  </hyperlinks>
  <pageMargins left="0.70866141732283472" right="0.70866141732283472" top="0.74803149606299213" bottom="0.74803149606299213" header="0.31496062992125984" footer="0.31496062992125984"/>
  <pageSetup paperSize="9" scale="8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Титул</vt:lpstr>
      <vt:lpstr>Информация о выставке</vt:lpstr>
      <vt:lpstr>Контакты</vt:lpstr>
      <vt:lpstr>Заявка на выставку</vt:lpstr>
      <vt:lpstr>Дополнительное оборудование</vt:lpstr>
      <vt:lpstr>Информация в каталог</vt:lpstr>
      <vt:lpstr>Заявка на конференцию</vt:lpstr>
      <vt:lpstr>Размещение техники</vt:lpstr>
      <vt:lpstr>Заявка на ужин</vt:lpstr>
      <vt:lpstr>Режим работы</vt:lpstr>
      <vt:lpstr>рабочий</vt:lpstr>
      <vt:lpstr>Информация_о_выставке_и_выставочном_комплексе</vt:lpstr>
      <vt:lpstr>'Дополнительное оборудование'!Область_печати</vt:lpstr>
      <vt:lpstr>'Заявка на выставку'!Область_печати</vt:lpstr>
      <vt:lpstr>'Заявка на конференцию'!Область_печати</vt:lpstr>
      <vt:lpstr>'Заявка на ужин'!Область_печати</vt:lpstr>
      <vt:lpstr>'Информация в каталог'!Область_печати</vt:lpstr>
      <vt:lpstr>'Информация о выставке'!Область_печати</vt:lpstr>
      <vt:lpstr>Контакты!Область_печати</vt:lpstr>
      <vt:lpstr>'Размещение техники'!Область_печати</vt:lpstr>
      <vt:lpstr>'Режим работы'!Область_печати</vt:lpstr>
      <vt:lpstr>Титул!Область_печати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Углев</dc:creator>
  <cp:lastModifiedBy>Александр Углев</cp:lastModifiedBy>
  <cp:lastPrinted>2014-12-25T09:56:49Z</cp:lastPrinted>
  <dcterms:created xsi:type="dcterms:W3CDTF">2014-12-05T07:32:26Z</dcterms:created>
  <dcterms:modified xsi:type="dcterms:W3CDTF">2014-12-29T07:13:34Z</dcterms:modified>
</cp:coreProperties>
</file>